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GPS\Bicycle\CO_FN\"/>
    </mc:Choice>
  </mc:AlternateContent>
  <xr:revisionPtr revIDLastSave="0" documentId="13_ncr:1_{A8E49122-09E0-45D5-A296-9D0BDD991744}" xr6:coauthVersionLast="45" xr6:coauthVersionMax="45" xr10:uidLastSave="{00000000-0000-0000-0000-000000000000}"/>
  <bookViews>
    <workbookView xWindow="-28155" yWindow="435" windowWidth="19890" windowHeight="13635" tabRatio="877" firstSheet="43" activeTab="51" xr2:uid="{00000000-000D-0000-FFFF-FFFF00000000}"/>
  </bookViews>
  <sheets>
    <sheet name="Overview" sheetId="30" r:id="rId1"/>
    <sheet name="119Diag" sheetId="74" r:id="rId2"/>
    <sheet name="287BroomLong" sheetId="40" r:id="rId3"/>
    <sheet name="6636UteFtHill" sheetId="78" r:id="rId4"/>
    <sheet name="96BroomLong" sheetId="66" r:id="rId5"/>
    <sheet name="AirportN63" sheetId="75" r:id="rId6"/>
    <sheet name="BarrLake" sheetId="37" r:id="rId7"/>
    <sheet name="BearSkunkCent" sheetId="52" r:id="rId8"/>
    <sheet name="BobCatRV" sheetId="94" r:id="rId9"/>
    <sheet name="BobCatRW" sheetId="95" r:id="rId10"/>
    <sheet name="BldrSBldr" sheetId="49" r:id="rId11"/>
    <sheet name="BrightonLatSS" sheetId="35" r:id="rId12"/>
    <sheet name="BromleyBurl" sheetId="38" r:id="rId13"/>
    <sheet name="BrightonCon" sheetId="92" r:id="rId14"/>
    <sheet name="CFrommeP" sheetId="68" r:id="rId15"/>
    <sheet name="CherryBroad" sheetId="53" r:id="rId16"/>
    <sheet name="CoyoteRimIS" sheetId="64" r:id="rId17"/>
    <sheet name="DevilsBlueSky" sheetId="62" r:id="rId18"/>
    <sheet name="EagleLeftFoot" sheetId="56" r:id="rId19"/>
    <sheet name="EBoulder" sheetId="51" r:id="rId20"/>
    <sheet name="FireFredOno" sheetId="88" r:id="rId21"/>
    <sheet name="FtHorseFC" sheetId="59" r:id="rId22"/>
    <sheet name="FultOutflMem" sheetId="34" r:id="rId23"/>
    <sheet name="Goose4Pkwy" sheetId="50" r:id="rId24"/>
    <sheet name="HallRanch" sheetId="90" r:id="rId25"/>
    <sheet name="HarmonYL" sheetId="97" r:id="rId26"/>
    <sheet name="HowardTimberK" sheetId="80" r:id="rId27"/>
    <sheet name="LeftHandCr" sheetId="41" r:id="rId28"/>
    <sheet name="LogHerWat" sheetId="85" r:id="rId29"/>
    <sheet name="LoryHorseT" sheetId="79" r:id="rId30"/>
    <sheet name="LovelandBigT" sheetId="58" r:id="rId31"/>
    <sheet name="LovelandBoydL" sheetId="57" r:id="rId32"/>
    <sheet name="LovLngFC" sheetId="67" r:id="rId33"/>
    <sheet name="LoveRecN" sheetId="99" r:id="rId34"/>
    <sheet name="MasonFossil" sheetId="63" r:id="rId35"/>
    <sheet name="McSupply" sheetId="45" r:id="rId36"/>
    <sheet name="MillSpringCr" sheetId="81" r:id="rId37"/>
    <sheet name="Niwot7375" sheetId="77" r:id="rId38"/>
    <sheet name="NiwotLoop" sheetId="54" r:id="rId39"/>
    <sheet name="Oligarchy" sheetId="46" r:id="rId40"/>
    <sheet name="PikeCloverB" sheetId="76" r:id="rId41"/>
    <sheet name="PineWoodR" sheetId="98" r:id="rId42"/>
    <sheet name="PoudreFC" sheetId="60" r:id="rId43"/>
    <sheet name="PoudreGreyWin" sheetId="65" r:id="rId44"/>
    <sheet name="PowerLFC" sheetId="91" r:id="rId45"/>
    <sheet name="PRBrighton" sheetId="36" r:id="rId46"/>
    <sheet name="RabbitMtn" sheetId="43" r:id="rId47"/>
    <sheet name="ReservoirRidge" sheetId="96" r:id="rId48"/>
    <sheet name="RoughSpring" sheetId="47" r:id="rId49"/>
    <sheet name="SageWonder" sheetId="55" r:id="rId50"/>
    <sheet name="SawMCareyS" sheetId="84" r:id="rId51"/>
    <sheet name="SpringFC" sheetId="61" r:id="rId52"/>
    <sheet name="StVrainCr" sheetId="42" r:id="rId53"/>
    <sheet name="Stout" sheetId="83" r:id="rId54"/>
    <sheet name="SWRidgeSod" sheetId="86" r:id="rId55"/>
    <sheet name="Towers" sheetId="82" r:id="rId56"/>
    <sheet name="RTD" sheetId="87" r:id="rId57"/>
    <sheet name="Coverage" sheetId="89" r:id="rId58"/>
  </sheets>
  <definedNames>
    <definedName name="_xlnm.Print_Titles" localSheetId="57">Coverage!$1:$1</definedName>
  </definedNames>
  <calcPr calcId="191029"/>
  <webPublishing thicket="0" allowPng="1" targetScreenSize="1024x768" codePage="1252"/>
  <webPublishObjects count="1">
    <webPublishObject id="24678" divId="DR_Out_24678" destinationFile="C:\GPS\Bicycle\DR_O\DR_O_Overiew.htm" autoRepublish="1"/>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58" l="1"/>
  <c r="B6" i="68"/>
  <c r="A16" i="68"/>
  <c r="I34" i="30" l="1"/>
  <c r="H34" i="30"/>
  <c r="E34" i="30"/>
  <c r="D34" i="30"/>
  <c r="C34" i="30"/>
  <c r="B34" i="30"/>
  <c r="B6" i="63" l="1"/>
  <c r="E14" i="99" l="1"/>
  <c r="B6" i="99"/>
  <c r="F34" i="30" s="1"/>
  <c r="A17" i="91" l="1"/>
  <c r="I42" i="30" l="1"/>
  <c r="H42" i="30"/>
  <c r="E42" i="30"/>
  <c r="D42" i="30"/>
  <c r="C42" i="30"/>
  <c r="B42" i="30"/>
  <c r="B15" i="98" l="1"/>
  <c r="A15" i="98"/>
  <c r="B6" i="98"/>
  <c r="F42" i="30" s="1"/>
  <c r="I27" i="30"/>
  <c r="H27" i="30"/>
  <c r="E27" i="30"/>
  <c r="D27" i="30"/>
  <c r="C27" i="30"/>
  <c r="B27" i="30"/>
  <c r="B18" i="97"/>
  <c r="A18" i="97"/>
  <c r="B6" i="97"/>
  <c r="F27" i="30" s="1"/>
  <c r="B13" i="96"/>
  <c r="E13" i="96" s="1"/>
  <c r="A13" i="96"/>
  <c r="I48" i="30"/>
  <c r="H48" i="30"/>
  <c r="E48" i="30"/>
  <c r="D48" i="30"/>
  <c r="C48" i="30"/>
  <c r="B48" i="30"/>
  <c r="B14" i="61"/>
  <c r="E14" i="61" s="1"/>
  <c r="A14" i="61"/>
  <c r="B6" i="96"/>
  <c r="F48" i="30" s="1"/>
  <c r="I10" i="30"/>
  <c r="H10" i="30"/>
  <c r="G10" i="30"/>
  <c r="E10" i="30"/>
  <c r="D10" i="30"/>
  <c r="C10" i="30"/>
  <c r="B10" i="30"/>
  <c r="I9" i="30"/>
  <c r="H9" i="30"/>
  <c r="G9" i="30"/>
  <c r="E9" i="30"/>
  <c r="D9" i="30"/>
  <c r="C9" i="30"/>
  <c r="B9" i="30"/>
  <c r="A16" i="95"/>
  <c r="B16" i="94"/>
  <c r="B16" i="95"/>
  <c r="B7" i="95"/>
  <c r="F10" i="30" s="1"/>
  <c r="B7" i="94"/>
  <c r="F9" i="30" s="1"/>
  <c r="C16" i="94"/>
  <c r="A16" i="94"/>
  <c r="H21" i="30"/>
  <c r="H41" i="30"/>
  <c r="H2" i="30"/>
  <c r="H4" i="30"/>
  <c r="H6" i="30"/>
  <c r="H55" i="30"/>
  <c r="H54" i="30"/>
  <c r="H50" i="30"/>
  <c r="H37" i="30"/>
  <c r="H26" i="30"/>
  <c r="H29" i="30"/>
  <c r="H56" i="30"/>
  <c r="H30" i="30"/>
  <c r="B30" i="30"/>
  <c r="C30" i="30"/>
  <c r="D30" i="30"/>
  <c r="E30" i="30"/>
  <c r="G30" i="30"/>
  <c r="I30" i="30"/>
  <c r="J30" i="30"/>
  <c r="G28" i="30"/>
  <c r="H43" i="30"/>
  <c r="H25" i="30"/>
  <c r="J56" i="30"/>
  <c r="J55" i="30"/>
  <c r="J54" i="30"/>
  <c r="J43" i="30"/>
  <c r="J41" i="30"/>
  <c r="J38" i="30"/>
  <c r="J37" i="30"/>
  <c r="J29" i="30"/>
  <c r="J26" i="30"/>
  <c r="J25" i="30"/>
  <c r="J21" i="30"/>
  <c r="J6" i="30"/>
  <c r="J4" i="30"/>
  <c r="J2" i="30"/>
  <c r="B17" i="41"/>
  <c r="E17" i="41" s="1"/>
  <c r="E12" i="30"/>
  <c r="D12" i="30"/>
  <c r="C12" i="30"/>
  <c r="B12" i="30"/>
  <c r="D15" i="92"/>
  <c r="C15" i="92"/>
  <c r="B15" i="92"/>
  <c r="E15" i="92" s="1"/>
  <c r="A15" i="92"/>
  <c r="B7" i="92"/>
  <c r="F12" i="30" s="1"/>
  <c r="I43" i="30"/>
  <c r="E43" i="30"/>
  <c r="D43" i="30"/>
  <c r="C43" i="30"/>
  <c r="B43" i="30"/>
  <c r="B17" i="91"/>
  <c r="B8" i="91"/>
  <c r="F43" i="30" s="1"/>
  <c r="D33" i="30"/>
  <c r="B6" i="50"/>
  <c r="B7" i="40"/>
  <c r="F3" i="30" s="1"/>
  <c r="I25" i="30"/>
  <c r="E25" i="30"/>
  <c r="D25" i="30"/>
  <c r="C25" i="30"/>
  <c r="B25" i="30"/>
  <c r="B15" i="90"/>
  <c r="C15" i="90"/>
  <c r="B6" i="90"/>
  <c r="F25" i="30" s="1"/>
  <c r="A15" i="90"/>
  <c r="G39" i="30"/>
  <c r="G19" i="30"/>
  <c r="A126" i="89"/>
  <c r="I58" i="30" s="1"/>
  <c r="B24" i="40"/>
  <c r="A24" i="40"/>
  <c r="F24" i="30"/>
  <c r="I46" i="30"/>
  <c r="I21" i="30"/>
  <c r="G21" i="30"/>
  <c r="B6" i="88"/>
  <c r="F21" i="30" s="1"/>
  <c r="E21" i="30"/>
  <c r="D21" i="30"/>
  <c r="C21" i="30"/>
  <c r="B21" i="30"/>
  <c r="B14" i="88"/>
  <c r="E14" i="88" s="1"/>
  <c r="A14" i="88"/>
  <c r="A14" i="59"/>
  <c r="E14" i="59" s="1"/>
  <c r="B16" i="65"/>
  <c r="E16" i="65" s="1"/>
  <c r="C46" i="30" s="1"/>
  <c r="E55" i="30"/>
  <c r="D55" i="30"/>
  <c r="C55" i="30"/>
  <c r="E54" i="30"/>
  <c r="D54" i="30"/>
  <c r="C54" i="30"/>
  <c r="B54" i="30"/>
  <c r="E50" i="30"/>
  <c r="D50" i="30"/>
  <c r="C50" i="30"/>
  <c r="B50" i="30"/>
  <c r="E37" i="30"/>
  <c r="D37" i="30"/>
  <c r="C37" i="30"/>
  <c r="E29" i="30"/>
  <c r="D29" i="30"/>
  <c r="C29" i="30"/>
  <c r="B29" i="30"/>
  <c r="A16" i="86"/>
  <c r="B16" i="85"/>
  <c r="A16" i="84"/>
  <c r="H5" i="87"/>
  <c r="I29" i="30"/>
  <c r="I50" i="30"/>
  <c r="I37" i="30"/>
  <c r="I55" i="30"/>
  <c r="I54" i="30"/>
  <c r="B37" i="30"/>
  <c r="B55" i="30"/>
  <c r="A16" i="81"/>
  <c r="I26" i="30"/>
  <c r="E26" i="30"/>
  <c r="D26" i="30"/>
  <c r="C26" i="30"/>
  <c r="B26" i="30"/>
  <c r="B6" i="86"/>
  <c r="F55" i="30"/>
  <c r="B16" i="86"/>
  <c r="B6" i="85"/>
  <c r="F29" i="30" s="1"/>
  <c r="A16" i="85"/>
  <c r="E16" i="85" s="1"/>
  <c r="B6" i="84"/>
  <c r="F50" i="30" s="1"/>
  <c r="B16" i="84"/>
  <c r="B6" i="83"/>
  <c r="F54" i="30" s="1"/>
  <c r="A17" i="83"/>
  <c r="B17" i="83"/>
  <c r="E17" i="83" s="1"/>
  <c r="B16" i="80"/>
  <c r="B6" i="82"/>
  <c r="A16" i="82"/>
  <c r="B16" i="82"/>
  <c r="B6" i="81"/>
  <c r="F37" i="30" s="1"/>
  <c r="B16" i="81"/>
  <c r="E16" i="81" s="1"/>
  <c r="B6" i="80"/>
  <c r="F26" i="30" s="1"/>
  <c r="A16" i="80"/>
  <c r="E16" i="80" s="1"/>
  <c r="B6" i="79"/>
  <c r="F30" i="30" s="1"/>
  <c r="B16" i="79"/>
  <c r="E16" i="79" s="1"/>
  <c r="A16" i="79"/>
  <c r="B16" i="76"/>
  <c r="A16" i="76"/>
  <c r="B4" i="30"/>
  <c r="B28" i="30"/>
  <c r="B20" i="30"/>
  <c r="B39" i="30"/>
  <c r="B2" i="30"/>
  <c r="B5" i="30"/>
  <c r="B6" i="30"/>
  <c r="B7" i="30"/>
  <c r="B8" i="30"/>
  <c r="B11" i="30"/>
  <c r="B13" i="30"/>
  <c r="B14" i="30"/>
  <c r="B15" i="30"/>
  <c r="B16" i="30"/>
  <c r="B17" i="30"/>
  <c r="B18" i="30"/>
  <c r="B19" i="30"/>
  <c r="B22" i="30"/>
  <c r="B23" i="30"/>
  <c r="B24" i="30"/>
  <c r="B31" i="30"/>
  <c r="B32" i="30"/>
  <c r="B33" i="30"/>
  <c r="B35" i="30"/>
  <c r="B36" i="30"/>
  <c r="B38" i="30"/>
  <c r="B40" i="30"/>
  <c r="B41" i="30"/>
  <c r="B44" i="30"/>
  <c r="B45" i="30"/>
  <c r="B46" i="30"/>
  <c r="B47" i="30"/>
  <c r="B49" i="30"/>
  <c r="B51" i="30"/>
  <c r="B52" i="30"/>
  <c r="B53" i="30"/>
  <c r="I41" i="30"/>
  <c r="B6" i="76"/>
  <c r="F41" i="30" s="1"/>
  <c r="E41" i="30"/>
  <c r="D41" i="30"/>
  <c r="C41" i="30"/>
  <c r="I38" i="30"/>
  <c r="B6" i="77"/>
  <c r="F38" i="30" s="1"/>
  <c r="E38" i="30"/>
  <c r="D38" i="30"/>
  <c r="C38" i="30"/>
  <c r="G40" i="30"/>
  <c r="G6" i="30"/>
  <c r="I6" i="30"/>
  <c r="B6" i="75"/>
  <c r="F6" i="30" s="1"/>
  <c r="E6" i="30"/>
  <c r="D6" i="30"/>
  <c r="C6" i="30"/>
  <c r="I4" i="30"/>
  <c r="B6" i="78"/>
  <c r="F4" i="30" s="1"/>
  <c r="E4" i="30"/>
  <c r="D4" i="30"/>
  <c r="C4" i="30"/>
  <c r="I2" i="30"/>
  <c r="B6" i="74"/>
  <c r="F2" i="30"/>
  <c r="E2" i="30"/>
  <c r="D2" i="30"/>
  <c r="C2" i="30"/>
  <c r="B18" i="75"/>
  <c r="E18" i="75" s="1"/>
  <c r="A18" i="75"/>
  <c r="B18" i="77"/>
  <c r="E18" i="77" s="1"/>
  <c r="A18" i="77"/>
  <c r="A19" i="78"/>
  <c r="B19" i="78"/>
  <c r="B20" i="74"/>
  <c r="E20" i="74" s="1"/>
  <c r="A20" i="74"/>
  <c r="E16" i="76"/>
  <c r="C18" i="42"/>
  <c r="A18" i="42"/>
  <c r="B6" i="42"/>
  <c r="F53" i="30" s="1"/>
  <c r="B7" i="37"/>
  <c r="F7" i="30" s="1"/>
  <c r="B7" i="66"/>
  <c r="F5" i="30" s="1"/>
  <c r="B6" i="67"/>
  <c r="F33" i="30" s="1"/>
  <c r="B7" i="54"/>
  <c r="F39" i="30" s="1"/>
  <c r="B6" i="45"/>
  <c r="F36" i="30" s="1"/>
  <c r="B6" i="52"/>
  <c r="F8" i="30" s="1"/>
  <c r="B6" i="49"/>
  <c r="F11" i="30" s="1"/>
  <c r="B6" i="35"/>
  <c r="F13" i="30"/>
  <c r="B6" i="38"/>
  <c r="F14" i="30" s="1"/>
  <c r="F15" i="30"/>
  <c r="B6" i="53"/>
  <c r="F16" i="30" s="1"/>
  <c r="B6" i="64"/>
  <c r="F17" i="30" s="1"/>
  <c r="B6" i="62"/>
  <c r="F18" i="30" s="1"/>
  <c r="B7" i="56"/>
  <c r="F19" i="30" s="1"/>
  <c r="B6" i="51"/>
  <c r="F20" i="30" s="1"/>
  <c r="B6" i="59"/>
  <c r="F22" i="30"/>
  <c r="B6" i="34"/>
  <c r="F23" i="30" s="1"/>
  <c r="B8" i="41"/>
  <c r="F28" i="30" s="1"/>
  <c r="B9" i="58"/>
  <c r="F31" i="30" s="1"/>
  <c r="B6" i="57"/>
  <c r="F32" i="30" s="1"/>
  <c r="F35" i="30"/>
  <c r="B6" i="46"/>
  <c r="F40" i="30" s="1"/>
  <c r="B6" i="36"/>
  <c r="F44" i="30" s="1"/>
  <c r="B6" i="60"/>
  <c r="F45" i="30" s="1"/>
  <c r="B6" i="65"/>
  <c r="F46" i="30" s="1"/>
  <c r="B6" i="43"/>
  <c r="F47" i="30"/>
  <c r="B7" i="47"/>
  <c r="F49" i="30" s="1"/>
  <c r="B6" i="55"/>
  <c r="F51" i="30" s="1"/>
  <c r="B6" i="61"/>
  <c r="F52" i="30" s="1"/>
  <c r="E7" i="30"/>
  <c r="E53" i="30"/>
  <c r="E5" i="30"/>
  <c r="E33" i="30"/>
  <c r="E24" i="30"/>
  <c r="E3" i="30"/>
  <c r="E39" i="30"/>
  <c r="E36" i="30"/>
  <c r="E8" i="30"/>
  <c r="E11" i="30"/>
  <c r="E13" i="30"/>
  <c r="E14" i="30"/>
  <c r="E15" i="30"/>
  <c r="E16" i="30"/>
  <c r="E17" i="30"/>
  <c r="E18" i="30"/>
  <c r="E19" i="30"/>
  <c r="E20" i="30"/>
  <c r="E22" i="30"/>
  <c r="E23" i="30"/>
  <c r="E28" i="30"/>
  <c r="E31" i="30"/>
  <c r="E32" i="30"/>
  <c r="E35" i="30"/>
  <c r="E40" i="30"/>
  <c r="E44" i="30"/>
  <c r="E45" i="30"/>
  <c r="E46" i="30"/>
  <c r="E47" i="30"/>
  <c r="E49" i="30"/>
  <c r="E51" i="30"/>
  <c r="E52" i="30"/>
  <c r="C7" i="30"/>
  <c r="C53" i="30"/>
  <c r="C5" i="30"/>
  <c r="C33" i="30"/>
  <c r="C24" i="30"/>
  <c r="C3" i="30"/>
  <c r="C39" i="30"/>
  <c r="C36" i="30"/>
  <c r="C8" i="30"/>
  <c r="C11" i="30"/>
  <c r="C13" i="30"/>
  <c r="C14" i="30"/>
  <c r="C15" i="30"/>
  <c r="C16" i="30"/>
  <c r="C17" i="30"/>
  <c r="C18" i="30"/>
  <c r="C19" i="30"/>
  <c r="C20" i="30"/>
  <c r="C22" i="30"/>
  <c r="C23" i="30"/>
  <c r="C28" i="30"/>
  <c r="C31" i="30"/>
  <c r="C32" i="30"/>
  <c r="C35" i="30"/>
  <c r="C40" i="30"/>
  <c r="C44" i="30"/>
  <c r="C45" i="30"/>
  <c r="C47" i="30"/>
  <c r="C49" i="30"/>
  <c r="C51" i="30"/>
  <c r="C52" i="30"/>
  <c r="D53" i="30"/>
  <c r="D52" i="30"/>
  <c r="D51" i="30"/>
  <c r="D49" i="30"/>
  <c r="D47" i="30"/>
  <c r="D46" i="30"/>
  <c r="D45" i="30"/>
  <c r="D44" i="30"/>
  <c r="D40" i="30"/>
  <c r="D39" i="30"/>
  <c r="D36" i="30"/>
  <c r="D35" i="30"/>
  <c r="D32" i="30"/>
  <c r="D31" i="30"/>
  <c r="D28" i="30"/>
  <c r="D24" i="30"/>
  <c r="D23" i="30"/>
  <c r="D22" i="30"/>
  <c r="D20" i="30"/>
  <c r="D19" i="30"/>
  <c r="D18" i="30"/>
  <c r="D17" i="30"/>
  <c r="D16" i="30"/>
  <c r="D15" i="30"/>
  <c r="D14" i="30"/>
  <c r="D13" i="30"/>
  <c r="D11" i="30"/>
  <c r="D8" i="30"/>
  <c r="D7" i="30"/>
  <c r="D5" i="30"/>
  <c r="D3" i="30"/>
  <c r="B16" i="47"/>
  <c r="E16" i="47" s="1"/>
  <c r="A16" i="47"/>
  <c r="I15" i="30"/>
  <c r="E16" i="68"/>
  <c r="G22" i="30"/>
  <c r="G31" i="30"/>
  <c r="I5" i="30"/>
  <c r="I33" i="30"/>
  <c r="E17" i="67"/>
  <c r="E24" i="66"/>
  <c r="G23" i="30"/>
  <c r="I22" i="30"/>
  <c r="I17" i="30"/>
  <c r="E14" i="64"/>
  <c r="I52" i="30"/>
  <c r="I45" i="30"/>
  <c r="I35" i="30"/>
  <c r="E15" i="63"/>
  <c r="E14" i="62"/>
  <c r="E14" i="60"/>
  <c r="I32" i="30"/>
  <c r="I31" i="30"/>
  <c r="E17" i="58"/>
  <c r="E15" i="57"/>
  <c r="E18" i="42"/>
  <c r="E13" i="55"/>
  <c r="E13" i="43"/>
  <c r="E14" i="36"/>
  <c r="E15" i="46"/>
  <c r="E19" i="54"/>
  <c r="E15" i="45"/>
  <c r="E17" i="50"/>
  <c r="E14" i="34"/>
  <c r="E14" i="51"/>
  <c r="E15" i="56"/>
  <c r="E15" i="53"/>
  <c r="E14" i="38"/>
  <c r="E14" i="35"/>
  <c r="E15" i="49"/>
  <c r="E14" i="52"/>
  <c r="E16" i="37"/>
  <c r="I3" i="30"/>
  <c r="A7" i="30"/>
  <c r="I7" i="30"/>
  <c r="I8" i="30"/>
  <c r="I11" i="30"/>
  <c r="G13" i="30"/>
  <c r="A14" i="30"/>
  <c r="I14" i="30"/>
  <c r="G16" i="30"/>
  <c r="I16" i="30"/>
  <c r="I19" i="30"/>
  <c r="G20" i="30"/>
  <c r="I20" i="30"/>
  <c r="G24" i="30"/>
  <c r="I24" i="30"/>
  <c r="I28" i="30"/>
  <c r="I36" i="30"/>
  <c r="I39" i="30"/>
  <c r="I40" i="30"/>
  <c r="G47" i="30"/>
  <c r="I47" i="30"/>
  <c r="G49" i="30"/>
  <c r="I49" i="30"/>
  <c r="G51" i="30"/>
  <c r="I51" i="30"/>
  <c r="I53" i="30"/>
  <c r="E16" i="94"/>
  <c r="E15" i="90" l="1"/>
  <c r="E16" i="95"/>
  <c r="E18" i="97"/>
  <c r="E19" i="78"/>
  <c r="E16" i="84"/>
  <c r="E16" i="86"/>
  <c r="E24" i="40"/>
  <c r="E16" i="82"/>
  <c r="E15" i="98"/>
  <c r="E17" i="91"/>
  <c r="I59" i="30"/>
  <c r="B57" i="30"/>
  <c r="E57" i="30"/>
  <c r="C57" i="30"/>
  <c r="I57" i="30"/>
  <c r="F57" i="30"/>
</calcChain>
</file>

<file path=xl/sharedStrings.xml><?xml version="1.0" encoding="utf-8"?>
<sst xmlns="http://schemas.openxmlformats.org/spreadsheetml/2006/main" count="9497" uniqueCount="5691">
  <si>
    <t>McIntosh Supply Trail extension</t>
  </si>
  <si>
    <t>Pike CloverBasin</t>
  </si>
  <si>
    <t>2BL-pcb</t>
  </si>
  <si>
    <t>PCB Tr - PikeRd</t>
  </si>
  <si>
    <t>Pike Rd/ Clover Basin Trail</t>
  </si>
  <si>
    <r>
      <t>Sandstone Park W (</t>
    </r>
    <r>
      <rPr>
        <b/>
        <sz val="10"/>
        <color indexed="14"/>
        <rFont val="Arial"/>
        <family val="2"/>
      </rPr>
      <t>SVCssp</t>
    </r>
    <r>
      <rPr>
        <sz val="10"/>
        <rFont val="Arial"/>
        <family val="2"/>
      </rPr>
      <t>)</t>
    </r>
  </si>
  <si>
    <t>Airport Nelson 63rd</t>
  </si>
  <si>
    <t>MCSan63</t>
  </si>
  <si>
    <t>40 11.410</t>
  </si>
  <si>
    <t>-105  8.970</t>
  </si>
  <si>
    <t>AN63 Tr</t>
  </si>
  <si>
    <t>Airport Rd Nelson Rd 63rd st trail</t>
  </si>
  <si>
    <t>Go S on Harvard St</t>
  </si>
  <si>
    <t>AirportNelson63 trail connection</t>
  </si>
  <si>
    <t>119Dpcbw</t>
  </si>
  <si>
    <t>PCB Tr W Fordham</t>
  </si>
  <si>
    <t>PikeCloverBasin Trail at Fordham St</t>
  </si>
  <si>
    <t>119Dpcbe</t>
  </si>
  <si>
    <t>PCB Tr EOT</t>
  </si>
  <si>
    <t>PikeCloverBasin Tr EOT @Fordham St</t>
  </si>
  <si>
    <t>4 Mile Canyon Trail head
End of off street trail &amp; this track.</t>
  </si>
  <si>
    <t>BSBkyk</t>
  </si>
  <si>
    <t>40  0.814</t>
  </si>
  <si>
    <t>-105 18.005</t>
  </si>
  <si>
    <t>Kayak area</t>
  </si>
  <si>
    <t>Kayaking area</t>
  </si>
  <si>
    <t>BSBspt</t>
  </si>
  <si>
    <t>40  0.772</t>
  </si>
  <si>
    <t>-105 17.809</t>
  </si>
  <si>
    <t>Setterls Pk Tr</t>
  </si>
  <si>
    <t>Trail under 119 to Settlers Park</t>
  </si>
  <si>
    <t>BSBefp</t>
  </si>
  <si>
    <t>40  0.810</t>
  </si>
  <si>
    <t>-105 17.679</t>
  </si>
  <si>
    <t>Eben G Fine Pk</t>
  </si>
  <si>
    <t>Eben G Fine Park</t>
  </si>
  <si>
    <t>BSBepf</t>
  </si>
  <si>
    <t>40  0.869</t>
  </si>
  <si>
    <t>Loveland Big Thompson Trail</t>
  </si>
  <si>
    <t>-105 17.103</t>
  </si>
  <si>
    <t>S Boulder Cr Trail
Somewhat limited parking along road</t>
  </si>
  <si>
    <t>CABbsb</t>
  </si>
  <si>
    <t>CAB-nn</t>
  </si>
  <si>
    <t>West end of Barr Lake Dam</t>
  </si>
  <si>
    <t>Watch for thorns AKA sand burrs or "goat heads" mainly on North West side.
Wildlife refuge on South side marked by bouys on lake.  No hunting or fishing South of that line.</t>
  </si>
  <si>
    <t>Easy, virtually flat ride, West side has some sandy &amp; rough areas</t>
  </si>
  <si>
    <t>39 56.877</t>
  </si>
  <si>
    <t>Key</t>
  </si>
  <si>
    <t>Park</t>
  </si>
  <si>
    <t>Trail Name</t>
  </si>
  <si>
    <t>Cycle Computer</t>
  </si>
  <si>
    <t>TrackLog</t>
  </si>
  <si>
    <t>Route</t>
  </si>
  <si>
    <t>Start</t>
  </si>
  <si>
    <t>End</t>
  </si>
  <si>
    <t>Min</t>
  </si>
  <si>
    <t>Max</t>
  </si>
  <si>
    <t>Gain</t>
  </si>
  <si>
    <t>Climb</t>
  </si>
  <si>
    <t>Grade</t>
  </si>
  <si>
    <t>Notes:</t>
  </si>
  <si>
    <t>Boat Ramp</t>
  </si>
  <si>
    <t>Dam</t>
  </si>
  <si>
    <t>Scenic Area</t>
  </si>
  <si>
    <t>Long Description / note</t>
  </si>
  <si>
    <t>Via</t>
  </si>
  <si>
    <t>Blue Sky EOT - Inlet Bay trail starts
CFP trail W end here</t>
  </si>
  <si>
    <t>Mountain Bike Required - Steep rocky sections S of CR38</t>
  </si>
  <si>
    <t>Concrete, Packed Dirt around lake, resedential street, short sidewalk on W side of Hover St</t>
  </si>
  <si>
    <t>US 287 Shoulder</t>
  </si>
  <si>
    <t>LHC-RC</t>
  </si>
  <si>
    <t>40  8.770</t>
  </si>
  <si>
    <t>-105  5.862</t>
  </si>
  <si>
    <t>Rec Ctr</t>
  </si>
  <si>
    <t>Longmont Rec Center Trail (not on route)</t>
  </si>
  <si>
    <t>Oligarchy Ditch Trail</t>
  </si>
  <si>
    <t>Trail follows Left Hand Cr upstream from US 119 just South of confluence with St Vrain Cr to its current end at Hover Rd.</t>
  </si>
  <si>
    <t>McSupply Trail</t>
  </si>
  <si>
    <t>RoughSpring Trail</t>
  </si>
  <si>
    <t>The Slough</t>
  </si>
  <si>
    <t>Roughly follows the Olgarchy Dicth E through Longmont, then S to follow "The Slough" S to 119.  Then goes E a short way, then North to catch the Oligarchy Ditch Trail, following it back up to Clark Centennial Park to close a loop.</t>
  </si>
  <si>
    <t>40 32.872</t>
  </si>
  <si>
    <t>LBTlle</t>
  </si>
  <si>
    <t>40 23.694</t>
  </si>
  <si>
    <t>-105  5.769</t>
  </si>
  <si>
    <t>LLF Tr E</t>
  </si>
  <si>
    <t>G4Pbco</t>
  </si>
  <si>
    <t>-105 14.334</t>
  </si>
  <si>
    <t>BearCr Overpass</t>
  </si>
  <si>
    <t>RTD TableMesa</t>
  </si>
  <si>
    <t>CABscg</t>
  </si>
  <si>
    <r>
      <t>CSU Environmental Learning center (</t>
    </r>
    <r>
      <rPr>
        <b/>
        <sz val="10"/>
        <color indexed="15"/>
        <rFont val="Arial"/>
        <family val="2"/>
      </rPr>
      <t>PFCelc</t>
    </r>
    <r>
      <rPr>
        <sz val="10"/>
        <rFont val="Arial"/>
        <family val="2"/>
      </rPr>
      <t>)</t>
    </r>
  </si>
  <si>
    <r>
      <t>Island Grove Park (</t>
    </r>
    <r>
      <rPr>
        <b/>
        <sz val="10"/>
        <color indexed="14"/>
        <rFont val="Arial"/>
        <family val="2"/>
      </rPr>
      <t>PWGigp</t>
    </r>
    <r>
      <rPr>
        <sz val="10"/>
        <rFont val="Arial"/>
        <family val="2"/>
      </rPr>
      <t>)</t>
    </r>
  </si>
  <si>
    <r>
      <t>Highway 392 at Fossil Cr (</t>
    </r>
    <r>
      <rPr>
        <b/>
        <sz val="10"/>
        <color indexed="14"/>
        <rFont val="Arial"/>
        <family val="2"/>
      </rPr>
      <t>PFC392</t>
    </r>
    <r>
      <rPr>
        <sz val="10"/>
        <rFont val="Arial"/>
        <family val="2"/>
      </rPr>
      <t>)</t>
    </r>
  </si>
  <si>
    <t>Regional / Drainage</t>
  </si>
  <si>
    <t>No bikes allowed N of Veterans Park lot (Not very regional at the moment)</t>
  </si>
  <si>
    <t>Eagle Wind, Little Thompson, Overlook Trails</t>
  </si>
  <si>
    <t>End of Little Thompson Overlook Trail - Bench</t>
  </si>
  <si>
    <t>Steep, rocky trails, Mountain lion warnings, I saw a rattle snake, popular multi-use area
Regarding street connections: CO 66 has wide shoulders, N55th St has none, but light traffic</t>
  </si>
  <si>
    <r>
      <t>Rabbit Mountain Open Space Trail head (</t>
    </r>
    <r>
      <rPr>
        <b/>
        <sz val="10"/>
        <color indexed="11"/>
        <rFont val="Arial"/>
        <family val="2"/>
      </rPr>
      <t>RMO-th</t>
    </r>
    <r>
      <rPr>
        <sz val="10"/>
        <rFont val="Arial"/>
        <family val="2"/>
      </rPr>
      <t>)</t>
    </r>
  </si>
  <si>
    <r>
      <t xml:space="preserve">Start - </t>
    </r>
    <r>
      <rPr>
        <b/>
        <sz val="10"/>
        <color indexed="11"/>
        <rFont val="Arial"/>
        <family val="2"/>
      </rPr>
      <t>(RMOeot</t>
    </r>
    <r>
      <rPr>
        <sz val="10"/>
        <rFont val="Arial"/>
        <family val="2"/>
      </rPr>
      <t>)</t>
    </r>
  </si>
  <si>
    <t>Rough &amp; Ready Park
Dog Run Rest rooms, Fountain</t>
  </si>
  <si>
    <t>Mups / Coverage</t>
  </si>
  <si>
    <r>
      <t>Rough &amp; Ready Park (</t>
    </r>
    <r>
      <rPr>
        <b/>
        <sz val="10"/>
        <color indexed="48"/>
        <rFont val="Arial"/>
        <family val="2"/>
      </rPr>
      <t>RRSrrp</t>
    </r>
    <r>
      <rPr>
        <sz val="10"/>
        <rFont val="Arial"/>
        <family val="2"/>
      </rPr>
      <t>)</t>
    </r>
  </si>
  <si>
    <r>
      <t>N End of Rough &amp; Ready (</t>
    </r>
    <r>
      <rPr>
        <b/>
        <sz val="10"/>
        <color indexed="48"/>
        <rFont val="Arial"/>
        <family val="2"/>
      </rPr>
      <t>RRS-ne</t>
    </r>
    <r>
      <rPr>
        <sz val="10"/>
        <rFont val="Arial"/>
        <family val="2"/>
      </rPr>
      <t>)</t>
    </r>
  </si>
  <si>
    <t>Track starts here
loops clockwise around Wonderland Lake &amp; residential trail</t>
  </si>
  <si>
    <t>Red</t>
  </si>
  <si>
    <r>
      <t>FootHorse FC Tr (</t>
    </r>
    <r>
      <rPr>
        <b/>
        <sz val="10"/>
        <color indexed="11"/>
        <rFont val="Arial"/>
        <family val="2"/>
      </rPr>
      <t>SFCffc</t>
    </r>
    <r>
      <rPr>
        <sz val="10"/>
        <rFont val="Arial"/>
        <family val="2"/>
      </rPr>
      <t>)</t>
    </r>
  </si>
  <si>
    <t>Golf Club Dr again.  End of Sage Wonder Trail</t>
  </si>
  <si>
    <t>ELFnwr</t>
  </si>
  <si>
    <t>40  6.100</t>
  </si>
  <si>
    <t>-105 14.760</t>
  </si>
  <si>
    <t>GCD Niwot Rd</t>
  </si>
  <si>
    <t>Niwot Rd, Follow West</t>
  </si>
  <si>
    <t>ELFlht</t>
  </si>
  <si>
    <t>40  6.313</t>
  </si>
  <si>
    <t>-105 15.827</t>
  </si>
  <si>
    <t>ELFlhe</t>
  </si>
  <si>
    <t>ELFbte</t>
  </si>
  <si>
    <t>40  6.114</t>
  </si>
  <si>
    <t>-105 16.540</t>
  </si>
  <si>
    <t>Beech LH TH</t>
  </si>
  <si>
    <t>Beech E Trail junction, shelter, follow NW</t>
  </si>
  <si>
    <t>ELFbtw</t>
  </si>
  <si>
    <t>40  6.216</t>
  </si>
  <si>
    <t>-105 16.886</t>
  </si>
  <si>
    <t>Beech E Trail junction, resume LH Tr SE</t>
  </si>
  <si>
    <t>ELFetw</t>
  </si>
  <si>
    <t>ELFmre</t>
  </si>
  <si>
    <t>40  4.470</t>
  </si>
  <si>
    <t>-105 15.807</t>
  </si>
  <si>
    <t>Mesa Res Tr No B</t>
  </si>
  <si>
    <t>Mesa Reservoir Tr East, No Bikes</t>
  </si>
  <si>
    <t>ELFdge</t>
  </si>
  <si>
    <t>40  4.561</t>
  </si>
  <si>
    <t>-105 16.006</t>
  </si>
  <si>
    <t>Degge Tr No Bike</t>
  </si>
  <si>
    <t>Degge Tr, No Bikes</t>
  </si>
  <si>
    <t>ELFhvm</t>
  </si>
  <si>
    <t>40  4.609</t>
  </si>
  <si>
    <t>-105 16.575</t>
  </si>
  <si>
    <t>H Val Mesa R NOB</t>
  </si>
  <si>
    <t>H valley &amp; Mesa Res Tr, No Bikes</t>
  </si>
  <si>
    <t>ELFewt</t>
  </si>
  <si>
    <t>40  4.580</t>
  </si>
  <si>
    <t>-105 16.659</t>
  </si>
  <si>
    <t>Eagle W Th</t>
  </si>
  <si>
    <t>Eagle Trail - W trail head, follow dirt Rd S</t>
  </si>
  <si>
    <t>ELFhvd</t>
  </si>
  <si>
    <t>40  4,367</t>
  </si>
  <si>
    <t>-105 16.923</t>
  </si>
  <si>
    <t>Evergreen</t>
  </si>
  <si>
    <r>
      <t>Evergreen</t>
    </r>
    <r>
      <rPr>
        <sz val="10"/>
        <rFont val="Arial"/>
        <family val="2"/>
      </rPr>
      <t xml:space="preserve"> - 74 @ Christ The King Church - small</t>
    </r>
  </si>
  <si>
    <t>39 41.996</t>
  </si>
  <si>
    <t>-105 19.860</t>
  </si>
  <si>
    <t>ElRancho I70</t>
  </si>
  <si>
    <r>
      <t>Evergreen</t>
    </r>
    <r>
      <rPr>
        <sz val="10"/>
        <rFont val="Arial"/>
        <family val="2"/>
      </rPr>
      <t xml:space="preserve"> - El Rancho exit S</t>
    </r>
  </si>
  <si>
    <t>39 40.661</t>
  </si>
  <si>
    <t>-104 59.550</t>
  </si>
  <si>
    <t>Evans Sta</t>
  </si>
  <si>
    <r>
      <t>Denver</t>
    </r>
    <r>
      <rPr>
        <sz val="10"/>
        <rFont val="Arial"/>
        <family val="2"/>
      </rPr>
      <t xml:space="preserve"> - Evans &amp; Delaware - </t>
    </r>
    <r>
      <rPr>
        <b/>
        <sz val="10"/>
        <color indexed="10"/>
        <rFont val="Arial"/>
        <family val="2"/>
      </rPr>
      <t>Light Rail</t>
    </r>
  </si>
  <si>
    <t>39 39.404</t>
  </si>
  <si>
    <t>-104 59.900</t>
  </si>
  <si>
    <t>Englewood Sta</t>
  </si>
  <si>
    <r>
      <t>Englewood</t>
    </r>
    <r>
      <rPr>
        <sz val="10"/>
        <rFont val="Arial"/>
        <family val="2"/>
      </rPr>
      <t xml:space="preserve"> - Floyd &amp; Inca - </t>
    </r>
    <r>
      <rPr>
        <b/>
        <sz val="10"/>
        <color indexed="10"/>
        <rFont val="Arial"/>
        <family val="2"/>
      </rPr>
      <t>Light Rail</t>
    </r>
  </si>
  <si>
    <t>RTD-FH</t>
  </si>
  <si>
    <t>Foothills - Perl</t>
  </si>
  <si>
    <t>RTD-GH</t>
  </si>
  <si>
    <t>Genesee Park</t>
  </si>
  <si>
    <r>
      <t>Golden</t>
    </r>
    <r>
      <rPr>
        <sz val="10"/>
        <rFont val="Arial"/>
        <family val="2"/>
      </rPr>
      <t xml:space="preserve"> - I70 &amp; Mt Vernon Canyon</t>
    </r>
  </si>
  <si>
    <t>39 32.936</t>
  </si>
  <si>
    <t>-104 59.770</t>
  </si>
  <si>
    <t>Highlands Ranch</t>
  </si>
  <si>
    <r>
      <t>Highlands Ranch</t>
    </r>
    <r>
      <rPr>
        <sz val="10"/>
        <rFont val="Arial"/>
        <family val="2"/>
      </rPr>
      <t xml:space="preserve"> - Highlands Ranch Pkwy &amp; Ridgeline</t>
    </r>
  </si>
  <si>
    <t>39 34.858</t>
  </si>
  <si>
    <t>-105  8.232</t>
  </si>
  <si>
    <t>KenCaryl 470</t>
  </si>
  <si>
    <r>
      <t>Littleton</t>
    </r>
    <r>
      <rPr>
        <sz val="10"/>
        <rFont val="Arial"/>
        <family val="2"/>
      </rPr>
      <t xml:space="preserve"> - Ken Caryl @ Shaffer Pkwy</t>
    </r>
  </si>
  <si>
    <t>39 32.701</t>
  </si>
  <si>
    <t>-104 52.194</t>
  </si>
  <si>
    <t>Lincon Sta</t>
  </si>
  <si>
    <r>
      <t>Lone Tree</t>
    </r>
    <r>
      <rPr>
        <sz val="10"/>
        <rFont val="Arial"/>
        <family val="2"/>
      </rPr>
      <t xml:space="preserve"> - Park Meadows Dr N of Lincoln - </t>
    </r>
    <r>
      <rPr>
        <b/>
        <sz val="10"/>
        <color indexed="10"/>
        <rFont val="Arial"/>
        <family val="2"/>
      </rPr>
      <t>Light Rail</t>
    </r>
  </si>
  <si>
    <t>Lutheran Cross</t>
  </si>
  <si>
    <r>
      <t>Evergreen</t>
    </r>
    <r>
      <rPr>
        <sz val="10"/>
        <rFont val="Arial"/>
        <family val="2"/>
      </rPr>
      <t xml:space="preserve"> - Lutheran Church of the Cross - Meadow &amp; Fireweed</t>
    </r>
  </si>
  <si>
    <t>RTD-LD</t>
  </si>
  <si>
    <t>-105  6.163</t>
  </si>
  <si>
    <t>Longmont Depot</t>
  </si>
  <si>
    <t>39 36.663</t>
  </si>
  <si>
    <t>-105  0.960</t>
  </si>
  <si>
    <t>Littleton Downtown</t>
  </si>
  <si>
    <r>
      <t>Littleton</t>
    </r>
    <r>
      <rPr>
        <sz val="10"/>
        <rFont val="Arial"/>
        <family val="2"/>
      </rPr>
      <t xml:space="preserve"> - Prince &amp; Alamo SW - </t>
    </r>
    <r>
      <rPr>
        <b/>
        <sz val="10"/>
        <color indexed="10"/>
        <rFont val="Arial"/>
        <family val="2"/>
      </rPr>
      <t>Light Rail</t>
    </r>
  </si>
  <si>
    <t>RTD-LF</t>
  </si>
  <si>
    <t>39 59.285</t>
  </si>
  <si>
    <t>-105  5/360</t>
  </si>
  <si>
    <t>Lafayette</t>
  </si>
  <si>
    <r>
      <t>Lafayette</t>
    </r>
    <r>
      <rPr>
        <sz val="10"/>
        <rFont val="Arial"/>
        <family val="2"/>
      </rPr>
      <t xml:space="preserve"> - Public Rd @ City Center</t>
    </r>
  </si>
  <si>
    <t>39 32.028</t>
  </si>
  <si>
    <t>-104 47.698</t>
  </si>
  <si>
    <t>Lincoln Jordan Rd</t>
  </si>
  <si>
    <r>
      <t>Parker</t>
    </r>
    <r>
      <rPr>
        <sz val="10"/>
        <rFont val="Arial"/>
        <family val="2"/>
      </rPr>
      <t xml:space="preserve"> - Lincoln &amp; Jordan Rd NE</t>
    </r>
  </si>
  <si>
    <t>39 34.849</t>
  </si>
  <si>
    <t>-105  1.555</t>
  </si>
  <si>
    <t>Mineral Sta</t>
  </si>
  <si>
    <r>
      <t>Littleton</t>
    </r>
    <r>
      <rPr>
        <sz val="10"/>
        <rFont val="Arial"/>
        <family val="2"/>
      </rPr>
      <t xml:space="preserve"> - Mineral Ave &amp; Santa Fe NW - </t>
    </r>
    <r>
      <rPr>
        <b/>
        <sz val="10"/>
        <color indexed="10"/>
        <rFont val="Arial"/>
        <family val="2"/>
      </rPr>
      <t>Light Rail</t>
    </r>
  </si>
  <si>
    <t>Lyons</t>
  </si>
  <si>
    <r>
      <t>Lyons</t>
    </r>
    <r>
      <rPr>
        <sz val="10"/>
        <rFont val="Arial"/>
        <family val="2"/>
      </rPr>
      <t xml:space="preserve"> - 4th &amp; Broadway</t>
    </r>
  </si>
  <si>
    <t>39 46.913</t>
  </si>
  <si>
    <t>-104 50.709</t>
  </si>
  <si>
    <t>Montbello</t>
  </si>
  <si>
    <r>
      <t>Denver</t>
    </r>
    <r>
      <rPr>
        <sz val="10"/>
        <rFont val="Arial"/>
        <family val="2"/>
      </rPr>
      <t xml:space="preserve"> - Peoria &amp; Albrook</t>
    </r>
  </si>
  <si>
    <t>39 42.000</t>
  </si>
  <si>
    <t>-105 12.300</t>
  </si>
  <si>
    <t>Jurassic Park</t>
  </si>
  <si>
    <t>39 39.171</t>
  </si>
  <si>
    <t>-105 10.987</t>
  </si>
  <si>
    <t>Morrison</t>
  </si>
  <si>
    <t>-105.14.950</t>
  </si>
  <si>
    <t>40  0.658</t>
  </si>
  <si>
    <t>-105 15.500</t>
  </si>
  <si>
    <t>PowerLFC</t>
  </si>
  <si>
    <t>PLFC</t>
  </si>
  <si>
    <t>40 29.685</t>
  </si>
  <si>
    <t>-105  2.993</t>
  </si>
  <si>
    <t>S end of Power Tr</t>
  </si>
  <si>
    <t>Concrete Trail, Residential streets</t>
  </si>
  <si>
    <t>40 30.870</t>
  </si>
  <si>
    <t>-105  2.855</t>
  </si>
  <si>
    <t>PLFCpts</t>
  </si>
  <si>
    <t>PLFCmmd</t>
  </si>
  <si>
    <t>40 30.941</t>
  </si>
  <si>
    <t>-105  3.030</t>
  </si>
  <si>
    <t>McMurry Dr</t>
  </si>
  <si>
    <t>Follow bike lane N along McMurry</t>
  </si>
  <si>
    <t>Bike Lane W - Paths on right private</t>
  </si>
  <si>
    <t>PLFCgmp</t>
  </si>
  <si>
    <t>40 31.645</t>
  </si>
  <si>
    <t>-105  2.879</t>
  </si>
  <si>
    <t>GldnMeadows Park</t>
  </si>
  <si>
    <t>Follow Trail thru park</t>
  </si>
  <si>
    <t>PLFCptmn</t>
  </si>
  <si>
    <t>40 21.732</t>
  </si>
  <si>
    <t>-105  2.615</t>
  </si>
  <si>
    <t>Resume path along power line &amp; UP RR</t>
  </si>
  <si>
    <t>PLFCptms</t>
  </si>
  <si>
    <t>Short connecting segment on N end to Spring Cr Trail (SFC)</t>
  </si>
  <si>
    <t>Follows "Power Trail" from S to N E of LeMay after short bike lane usage from LBL trail at Trilby Rd.
Uses residential bike lanes on McMurry Dr to connect N &amp; S segments of Power Trail.</t>
  </si>
  <si>
    <r>
      <t>LovelandBoydLake Tr @ Trilby Rd(</t>
    </r>
    <r>
      <rPr>
        <b/>
        <sz val="10"/>
        <color indexed="12"/>
        <rFont val="Arial"/>
        <family val="2"/>
      </rPr>
      <t>PLFClbl</t>
    </r>
    <r>
      <rPr>
        <sz val="10"/>
        <rFont val="Arial"/>
        <family val="2"/>
      </rPr>
      <t>)</t>
    </r>
  </si>
  <si>
    <r>
      <t>Spring Cr Tr in Edora Park (</t>
    </r>
    <r>
      <rPr>
        <b/>
        <sz val="10"/>
        <color indexed="12"/>
        <rFont val="Arial"/>
        <family val="2"/>
      </rPr>
      <t>PLFCsfc</t>
    </r>
    <r>
      <rPr>
        <sz val="10"/>
        <rFont val="Arial"/>
        <family val="2"/>
      </rPr>
      <t>)</t>
    </r>
  </si>
  <si>
    <t>PowerTr Mid N</t>
  </si>
  <si>
    <t>PowerTr Mid S</t>
  </si>
  <si>
    <t>PowerTr S end</t>
  </si>
  <si>
    <t>PLFCrrup</t>
  </si>
  <si>
    <t>40 32.654</t>
  </si>
  <si>
    <t>RRunderpass Tr</t>
  </si>
  <si>
    <t>Short path under RR track</t>
  </si>
  <si>
    <t>40 33.739</t>
  </si>
  <si>
    <t>-105  2.617</t>
  </si>
  <si>
    <t>PLFCsfc</t>
  </si>
  <si>
    <t>Spring Cr Trail either way from here
Edora Park</t>
  </si>
  <si>
    <t>PLFCmcd</t>
  </si>
  <si>
    <t>40 30.535</t>
  </si>
  <si>
    <t>-105  2.952</t>
  </si>
  <si>
    <t>MailCr Ditch</t>
  </si>
  <si>
    <t>Mail Cr Ditch goes under RR</t>
  </si>
  <si>
    <t>-105  8.237</t>
  </si>
  <si>
    <t>Rimrock Tr S</t>
  </si>
  <si>
    <t>Rimrock trail starts</t>
  </si>
  <si>
    <t>40 28.490</t>
  </si>
  <si>
    <t>-105  8.164</t>
  </si>
  <si>
    <t>40 28.542</t>
  </si>
  <si>
    <t>-105  8.906</t>
  </si>
  <si>
    <t>CRI Loop W</t>
  </si>
  <si>
    <t>CRI Loop W end - continue around loop</t>
  </si>
  <si>
    <t>40 28.460</t>
  </si>
  <si>
    <t>-105  8.743</t>
  </si>
  <si>
    <t>CRI Loop E</t>
  </si>
  <si>
    <t>back to start of loop - head W</t>
  </si>
  <si>
    <t>40 28.530</t>
  </si>
  <si>
    <t>Starting on Bromley Lane At I76 frontage road, follows trail N to end on Frontage Rd, then follows dirt Burlington ditch trail North</t>
  </si>
  <si>
    <t>LoryHorseT</t>
  </si>
  <si>
    <t>LHT</t>
  </si>
  <si>
    <t>Mild, fairly flat ride</t>
  </si>
  <si>
    <t>Mostly single track</t>
  </si>
  <si>
    <t>LHTsrr</t>
  </si>
  <si>
    <t>40 31.908</t>
  </si>
  <si>
    <t>-105  9.776</t>
  </si>
  <si>
    <t>Soderberg RR</t>
  </si>
  <si>
    <t>Permanent Restroom - Not in Route</t>
  </si>
  <si>
    <t>LHTsth</t>
  </si>
  <si>
    <t>40 31.896</t>
  </si>
  <si>
    <t>-105  9.768</t>
  </si>
  <si>
    <t>Soderberg TH</t>
  </si>
  <si>
    <t>LHTtte</t>
  </si>
  <si>
    <t>40 32.282</t>
  </si>
  <si>
    <t>-105  9.827</t>
  </si>
  <si>
    <r>
      <t>Towers Trail W junction (</t>
    </r>
    <r>
      <rPr>
        <b/>
        <sz val="10"/>
        <color indexed="10"/>
        <rFont val="Arial"/>
        <family val="2"/>
      </rPr>
      <t>LHTttw</t>
    </r>
    <r>
      <rPr>
        <sz val="10"/>
        <rFont val="Arial"/>
        <family val="2"/>
      </rPr>
      <t>)</t>
    </r>
  </si>
  <si>
    <r>
      <t>Soderberg Trailhead (</t>
    </r>
    <r>
      <rPr>
        <b/>
        <sz val="10"/>
        <color indexed="10"/>
        <rFont val="Arial"/>
        <family val="2"/>
      </rPr>
      <t>LHTsth</t>
    </r>
    <r>
      <rPr>
        <sz val="10"/>
        <rFont val="Arial"/>
        <family val="2"/>
      </rPr>
      <t>)</t>
    </r>
  </si>
  <si>
    <t>Towers Tr E junction</t>
  </si>
  <si>
    <t>Towers Tr E</t>
  </si>
  <si>
    <t>LHTntn</t>
  </si>
  <si>
    <t>40 32.895</t>
  </si>
  <si>
    <t>-105 10.029</t>
  </si>
  <si>
    <t>Nomad Tr N</t>
  </si>
  <si>
    <t>Nomad Tr N end</t>
  </si>
  <si>
    <t>40 32.969</t>
  </si>
  <si>
    <t>-105 10.047</t>
  </si>
  <si>
    <t>Sawmill Tr</t>
  </si>
  <si>
    <t>Sawmill Trail</t>
  </si>
  <si>
    <t>LHTline</t>
  </si>
  <si>
    <t>40 33.126</t>
  </si>
  <si>
    <t>-105 10.083</t>
  </si>
  <si>
    <t>OS Boundary</t>
  </si>
  <si>
    <t>Lory State Park / Horsetooth Mountain OS</t>
  </si>
  <si>
    <t>LHTsvts</t>
  </si>
  <si>
    <t>40 33.145</t>
  </si>
  <si>
    <t>-105 10.108</t>
  </si>
  <si>
    <t>SValley Tr S</t>
  </si>
  <si>
    <t>Lower split of South Valley Loop - go Right</t>
  </si>
  <si>
    <t>LHTslt</t>
  </si>
  <si>
    <t>40 33.873</t>
  </si>
  <si>
    <t>-105 10.352</t>
  </si>
  <si>
    <t>Shoreline Tr</t>
  </si>
  <si>
    <t>Lory Horsetooth Tr</t>
  </si>
  <si>
    <t>Soderberg OS</t>
  </si>
  <si>
    <r>
      <t>Soderberg Open Space Park TH (</t>
    </r>
    <r>
      <rPr>
        <b/>
        <sz val="10"/>
        <color indexed="48"/>
        <rFont val="Arial"/>
        <family val="2"/>
      </rPr>
      <t>DBSsos</t>
    </r>
    <r>
      <rPr>
        <sz val="10"/>
        <rFont val="Arial"/>
        <family val="2"/>
      </rPr>
      <t>)</t>
    </r>
  </si>
  <si>
    <t>EOT - Soderberg OS trail head - LHT Tr</t>
  </si>
  <si>
    <t>Follow single track Left Hand trail S past starting point, sharing Sage Trail.  Eagle Trail heads up Mesa Westward to 36 &amp; Foothills trail.  Follow Foothills Trail S to Wonderland Lake.</t>
  </si>
  <si>
    <t>Packed Gravel, Dirt, single track, some rural street</t>
  </si>
  <si>
    <t>Dirt section near golf course can be muddy!  May want to use street (SageWonder Track) there.</t>
  </si>
  <si>
    <t>North Rim Trail - Follow N, Leave Eagle trail</t>
  </si>
  <si>
    <t>Poudre Learning Center - TH - RR - Air hose
Jones ditch crosses trail several times</t>
  </si>
  <si>
    <t>Fossil Cr - Go under 392</t>
  </si>
  <si>
    <t>392 FossilCr</t>
  </si>
  <si>
    <t>PGWrbrr</t>
  </si>
  <si>
    <t>40 29.177</t>
  </si>
  <si>
    <t>-104 57.518</t>
  </si>
  <si>
    <t>RiverBluffs TH RR</t>
  </si>
  <si>
    <t>Shaded restroom and parking</t>
  </si>
  <si>
    <t>PGWeot</t>
  </si>
  <si>
    <t>40 29.190</t>
  </si>
  <si>
    <t>-104 57.808</t>
  </si>
  <si>
    <t>CR32E SCR3</t>
  </si>
  <si>
    <t>End of path, use Shoulders W and N from here</t>
  </si>
  <si>
    <t>PGW5c32</t>
  </si>
  <si>
    <t>40 29.207</t>
  </si>
  <si>
    <t>-104 58.914</t>
  </si>
  <si>
    <t>CR32E SCR5</t>
  </si>
  <si>
    <t>N on shoulder lanes of S CR 5</t>
  </si>
  <si>
    <t>PGW5c38</t>
  </si>
  <si>
    <t>SCR5 CR38E</t>
  </si>
  <si>
    <t>Use Harmony bike lanes or MUPs to access Ft Collins trails
WaterValley trails and areas are private other than this route.</t>
  </si>
  <si>
    <t>Concrete paths, Shoulder lanes connect to Harmony Rd bike lanes and paths</t>
  </si>
  <si>
    <t>PoudreGreyWin</t>
  </si>
  <si>
    <t>http://poudretrail.org</t>
  </si>
  <si>
    <t>parks.state.co.us/Parks/BarrLake</t>
  </si>
  <si>
    <t>ci.longmont.co.us/parks/park_list/greenwaylist</t>
  </si>
  <si>
    <t>.ci.longmont.co.us/parks/park_list/greenwaylis</t>
  </si>
  <si>
    <t>SFCpne</t>
  </si>
  <si>
    <t>40 32.732</t>
  </si>
  <si>
    <t>-105  7.538</t>
  </si>
  <si>
    <t>Park NE</t>
  </si>
  <si>
    <t>NE Park Loop junction</t>
  </si>
  <si>
    <t>SFCpup</t>
  </si>
  <si>
    <t>40 32.308</t>
  </si>
  <si>
    <t>-105  7.525</t>
  </si>
  <si>
    <t>Park UP</t>
  </si>
  <si>
    <t>Under park Horsetooth Rd Entrance</t>
  </si>
  <si>
    <t>SFCffcs</t>
  </si>
  <si>
    <t>40 32.306</t>
  </si>
  <si>
    <t>-105  7.713</t>
  </si>
  <si>
    <t>FFC Tr S</t>
  </si>
  <si>
    <t>Foothills FC Tr S junction</t>
  </si>
  <si>
    <t>SFCpnw</t>
  </si>
  <si>
    <t>40 32.685</t>
  </si>
  <si>
    <t>-105  7.709</t>
  </si>
  <si>
    <t>Park NW</t>
  </si>
  <si>
    <t>NW Park Loop junction</t>
  </si>
  <si>
    <t>SFCcgp</t>
  </si>
  <si>
    <t>40 32.645</t>
  </si>
  <si>
    <t>CtnwoodGlen Pk</t>
  </si>
  <si>
    <t>40 32.716</t>
  </si>
  <si>
    <t>FFC Tr N</t>
  </si>
  <si>
    <t>Spring Cr Trail  &amp; parking</t>
  </si>
  <si>
    <t>40 32.717</t>
  </si>
  <si>
    <t>FFCcwg</t>
  </si>
  <si>
    <t>40 32.568</t>
  </si>
  <si>
    <t>-105  7.836</t>
  </si>
  <si>
    <t>CtnwoodGlen TH</t>
  </si>
  <si>
    <t>Cottonwood Glen Park - Use road to S</t>
  </si>
  <si>
    <t>FFCsfcs</t>
  </si>
  <si>
    <t>40 32.305</t>
  </si>
  <si>
    <t>-105  7.714</t>
  </si>
  <si>
    <t>SFC Tr S</t>
  </si>
  <si>
    <t>Spring Cr FC Tr S junction</t>
  </si>
  <si>
    <t>FFCdsl</t>
  </si>
  <si>
    <t>40 32.646</t>
  </si>
  <si>
    <t>-105  8.246</t>
  </si>
  <si>
    <t>Dixon Loop S</t>
  </si>
  <si>
    <t>Dixon Resevoir Loop S junction</t>
  </si>
  <si>
    <t>use 21st Ave East</t>
  </si>
  <si>
    <t>Track has more than 416 points, will truncate on old GPS units</t>
  </si>
  <si>
    <r>
      <t>Lower lot trailhead (</t>
    </r>
    <r>
      <rPr>
        <b/>
        <sz val="10"/>
        <color indexed="12"/>
        <rFont val="Arial"/>
        <family val="2"/>
      </rPr>
      <t>HR7th</t>
    </r>
    <r>
      <rPr>
        <sz val="10"/>
        <rFont val="Arial"/>
        <family val="2"/>
      </rPr>
      <t>)</t>
    </r>
  </si>
  <si>
    <r>
      <t>Nelson Loop start/end (</t>
    </r>
    <r>
      <rPr>
        <b/>
        <sz val="10"/>
        <color indexed="12"/>
        <rFont val="Arial"/>
        <family val="2"/>
      </rPr>
      <t>HRnloop</t>
    </r>
    <r>
      <rPr>
        <sz val="10"/>
        <rFont val="Arial"/>
        <family val="2"/>
      </rPr>
      <t>)</t>
    </r>
  </si>
  <si>
    <t>Restroom TrailerPark</t>
  </si>
  <si>
    <t>Covers MTB trail inside Hall Ranch - Bitter Brush, Antelelope and Nelson Loop Trails</t>
  </si>
  <si>
    <t>Subtrack 2 miles from round trip &amp; track if not includng antelope trail   - Early sections are rocky.</t>
  </si>
  <si>
    <t>Subtract .25 miles round trip if using upper parking lot (buses/trailers)  - Ascent/Descent is round trip</t>
  </si>
  <si>
    <t>Brighton Memorial Pkwy trail
Benedict Park, continue on Fulton Ditch Tr N</t>
  </si>
  <si>
    <t>39 59.542</t>
  </si>
  <si>
    <t>-104 47.789</t>
  </si>
  <si>
    <t>Longs Pk Jail</t>
  </si>
  <si>
    <t>Danger Area</t>
  </si>
  <si>
    <t>County Jail, Longs Pk St access.</t>
  </si>
  <si>
    <t>FOM168</t>
  </si>
  <si>
    <t>40.00.024</t>
  </si>
  <si>
    <t>-104 47.834</t>
  </si>
  <si>
    <t>EOT Baseline 168</t>
  </si>
  <si>
    <t>39 59.775</t>
  </si>
  <si>
    <t>-104 47.812</t>
  </si>
  <si>
    <t>N Outfall Tr</t>
  </si>
  <si>
    <t>N Outfall Trail to West</t>
  </si>
  <si>
    <t>39 59.843</t>
  </si>
  <si>
    <t>-104 48.496</t>
  </si>
  <si>
    <t>Brighton Rec</t>
  </si>
  <si>
    <t>Brighton Rec Center</t>
  </si>
  <si>
    <t>BrightonLatSS</t>
  </si>
  <si>
    <t>Sections N of Southern St &amp; S of Bromley Lane are dirt.</t>
  </si>
  <si>
    <t>39 59.201</t>
  </si>
  <si>
    <t>-104 46.951</t>
  </si>
  <si>
    <t>LatDitch Dirt</t>
  </si>
  <si>
    <t>Bridge St W of Telluride</t>
  </si>
  <si>
    <t>39 58.784</t>
  </si>
  <si>
    <t>-104 47.086</t>
  </si>
  <si>
    <t>Sister City Pk</t>
  </si>
  <si>
    <t>-104 46.822</t>
  </si>
  <si>
    <t>Southern St Tr</t>
  </si>
  <si>
    <t>Southern St Trail starts.</t>
  </si>
  <si>
    <t>39 58.785</t>
  </si>
  <si>
    <t>-104 46.277</t>
  </si>
  <si>
    <t>Southern E End</t>
  </si>
  <si>
    <t>39 58.922</t>
  </si>
  <si>
    <t>-104 46.646</t>
  </si>
  <si>
    <t>Pennock Elem</t>
  </si>
  <si>
    <t>Pennock Elementary School</t>
  </si>
  <si>
    <t>39 58.921</t>
  </si>
  <si>
    <t>-104 46.821</t>
  </si>
  <si>
    <t>Telluride Estrel</t>
  </si>
  <si>
    <t>Telluride &amp; Estrella St, head S</t>
  </si>
  <si>
    <t>39 58.351</t>
  </si>
  <si>
    <t>-104 46.989</t>
  </si>
  <si>
    <t>Terrance V Lucero Court &amp; Police Bldg
Bromley &amp; 134th</t>
  </si>
  <si>
    <t>Brighton trails next to the S Platte River</t>
  </si>
  <si>
    <t>Urban Drainage Trail</t>
  </si>
  <si>
    <t>39 58.348</t>
  </si>
  <si>
    <t>-104 49.940</t>
  </si>
  <si>
    <t>Urban Ditch Tr</t>
  </si>
  <si>
    <t>Follow Urban Drainage Tr N to River</t>
  </si>
  <si>
    <t>39 59.244</t>
  </si>
  <si>
    <t>-104 49.828</t>
  </si>
  <si>
    <t>Veterans Park</t>
  </si>
  <si>
    <t>39 58.757</t>
  </si>
  <si>
    <t>-104 49.945</t>
  </si>
  <si>
    <t>S Platte TH</t>
  </si>
  <si>
    <t>Racks</t>
  </si>
  <si>
    <t>Lockers</t>
  </si>
  <si>
    <t>-105  6.262</t>
  </si>
  <si>
    <t>Roosevelt Park</t>
  </si>
  <si>
    <r>
      <t>Longmont</t>
    </r>
    <r>
      <rPr>
        <sz val="10"/>
        <rFont val="Arial"/>
        <family val="2"/>
      </rPr>
      <t xml:space="preserve"> - 8th &amp; Coffman</t>
    </r>
  </si>
  <si>
    <t>39 57.483</t>
  </si>
  <si>
    <t>-105 10.097</t>
  </si>
  <si>
    <t>Superior Louisville</t>
  </si>
  <si>
    <r>
      <t>Superior</t>
    </r>
    <r>
      <rPr>
        <sz val="10"/>
        <rFont val="Arial"/>
        <family val="2"/>
      </rPr>
      <t xml:space="preserve"> - US36 &amp; McCaslin</t>
    </r>
  </si>
  <si>
    <t>39 38.949</t>
  </si>
  <si>
    <t>-104 54.898</t>
  </si>
  <si>
    <t>Concrete Shoulder along busy highway, MUPS, Concrete sidewalks, some city street</t>
  </si>
  <si>
    <t>-105  5.400</t>
  </si>
  <si>
    <t>39 58.852</t>
  </si>
  <si>
    <t>-105  5.878</t>
  </si>
  <si>
    <t>2BLl2ls</t>
  </si>
  <si>
    <t>L2L Tr S</t>
  </si>
  <si>
    <t>Lake2Lake Tr S junction</t>
  </si>
  <si>
    <r>
      <t>L2L trail @ Upton Ave &amp; Wadsworth (</t>
    </r>
    <r>
      <rPr>
        <b/>
        <sz val="10"/>
        <color indexed="52"/>
        <rFont val="Arial"/>
        <family val="2"/>
      </rPr>
      <t>2BLl2ls</t>
    </r>
    <r>
      <rPr>
        <sz val="10"/>
        <rFont val="Arial"/>
        <family val="2"/>
      </rPr>
      <t>)</t>
    </r>
  </si>
  <si>
    <t>2BLl2ln</t>
  </si>
  <si>
    <t>39 56.074</t>
  </si>
  <si>
    <t>-105  5.429</t>
  </si>
  <si>
    <t>L2L Tr N</t>
  </si>
  <si>
    <t>Lake2Lake Tr crossing</t>
  </si>
  <si>
    <t>Lake to Lake Trail</t>
  </si>
  <si>
    <t>BIF trail at CO 128 &amp; 121
Use bike lanes or MUP SE</t>
  </si>
  <si>
    <t>-105  5.070</t>
  </si>
  <si>
    <t>39 54.5334</t>
  </si>
  <si>
    <t>-105  5.763</t>
  </si>
  <si>
    <t>Should display as "Truck Stop" as Garmin Waypoint or "Motor Home" as DeLorme Waypoint</t>
  </si>
  <si>
    <t>Truck Stop</t>
  </si>
  <si>
    <t>40 10.627</t>
  </si>
  <si>
    <t>-105  4.441</t>
  </si>
  <si>
    <t>NT on Left</t>
  </si>
  <si>
    <t>Follow Narrow Trail on left</t>
  </si>
  <si>
    <t>Removed subdivison loop on narrow trails E of Pace</t>
  </si>
  <si>
    <t>Follows Bear Cr Trail to Empson ditch, then W to Skunk Cr trail, N to Boulder Cr.  Shares trail E to Parkway trail, sharing that trail S to overpass.  Then follows centennial trail E to S Boulder Cr trail N of Baseline Reservoir.</t>
  </si>
  <si>
    <t>Follows S Boulder Cr trail from it's start at Marshall Rd to Boulder Cr conlfuence.  Then follows Boulder Cr upstream to it's end at 4 Mile Canyon.</t>
  </si>
  <si>
    <t>40 11.609</t>
  </si>
  <si>
    <t>-105  5.340</t>
  </si>
  <si>
    <t>-105  5.369</t>
  </si>
  <si>
    <t>Ashley + Sunlght</t>
  </si>
  <si>
    <t>Head SW at Ashley + Sunlight</t>
  </si>
  <si>
    <t>40 10.876</t>
  </si>
  <si>
    <t>Ashley Mt View</t>
  </si>
  <si>
    <t>Head W</t>
  </si>
  <si>
    <t>40 10.870</t>
  </si>
  <si>
    <t>-105  5.416</t>
  </si>
  <si>
    <t>Mt View Lamplgtr</t>
  </si>
  <si>
    <t>40 10.585</t>
  </si>
  <si>
    <t>-105  5.575</t>
  </si>
  <si>
    <t>40  9.847</t>
  </si>
  <si>
    <t>-105  5.512</t>
  </si>
  <si>
    <t>Kensington Pk</t>
  </si>
  <si>
    <t>Kensington Park, Head E on N side</t>
  </si>
  <si>
    <t>-105  4.977</t>
  </si>
  <si>
    <t>Bike Lane or Shoulder along S Taft (Wilson S of this trail) connects to Both Ft Collins &amp; Loveland Trails.</t>
  </si>
  <si>
    <t>Bike Lane or marked shoulder along S Taft (Wilson S of CRI trail) connects to Both Ft Collins &amp; Loveland Trails.</t>
  </si>
  <si>
    <t>Rothrock Dell Park</t>
  </si>
  <si>
    <t>40 10.663</t>
  </si>
  <si>
    <t>-105  5.290</t>
  </si>
  <si>
    <t>Clark Centennial</t>
  </si>
  <si>
    <t>Clark Centennial Park, EOT</t>
  </si>
  <si>
    <t>RoughSpring</t>
  </si>
  <si>
    <t>Rough &amp; Ready and Spring Gulch Trails</t>
  </si>
  <si>
    <t>RRS</t>
  </si>
  <si>
    <t>40 12.126</t>
  </si>
  <si>
    <t>-105  5.440</t>
  </si>
  <si>
    <t>EOT Near 66</t>
  </si>
  <si>
    <t>40 11.751</t>
  </si>
  <si>
    <t>-105  5.529</t>
  </si>
  <si>
    <t>Oligarchy Ditch Trail
21st Ave At Rough &amp; Ready Park, head E</t>
  </si>
  <si>
    <t>40 11.763</t>
  </si>
  <si>
    <t>-105  4.463</t>
  </si>
  <si>
    <t>Pace St</t>
  </si>
  <si>
    <t>40 12.135</t>
  </si>
  <si>
    <t>-105  4.732</t>
  </si>
  <si>
    <t>119Diag</t>
  </si>
  <si>
    <t xml:space="preserve">CO 119 from US 287 to </t>
  </si>
  <si>
    <t>119D</t>
  </si>
  <si>
    <t>Dark Cyan</t>
  </si>
  <si>
    <t>119Diagonal</t>
  </si>
  <si>
    <t>Sage Wonderland Trail</t>
  </si>
  <si>
    <t>287 Broom Long Path</t>
  </si>
  <si>
    <t>Clover Basin and Pike Road paths</t>
  </si>
  <si>
    <t>Clover Basin Pike Rd paths</t>
  </si>
  <si>
    <t>GooseCr 4 Mile FtHills Pkwy</t>
  </si>
  <si>
    <t>Mountain Bike Singletrack, loose dirt, Concrete Path</t>
  </si>
  <si>
    <t>C Fromme Prairie Trail</t>
  </si>
  <si>
    <t>Inlet Bay trail</t>
  </si>
  <si>
    <t>Coyote Ridge Trial</t>
  </si>
  <si>
    <t>Follows Blue Sky trail through Devils Backbone Open Space to Horsetooth
Then Inlet Bay Trail to Sodenberg Open Space Trail Head</t>
  </si>
  <si>
    <t>Follow track shown - some trails are horse or foot traffic only!</t>
  </si>
  <si>
    <t>-105 12.339</t>
  </si>
  <si>
    <t>RR Tom Watson</t>
  </si>
  <si>
    <r>
      <t xml:space="preserve">Sage Wonderland Lake Trail
Coot Lake Trail head </t>
    </r>
    <r>
      <rPr>
        <b/>
        <sz val="10"/>
        <color indexed="10"/>
        <rFont val="Arial"/>
        <family val="2"/>
      </rPr>
      <t>Limited parking</t>
    </r>
  </si>
  <si>
    <t>AN63clt</t>
  </si>
  <si>
    <t>AN63bsd</t>
  </si>
  <si>
    <t>AN636md</t>
  </si>
  <si>
    <t>AN63nlt</t>
  </si>
  <si>
    <t>AN63-ar</t>
  </si>
  <si>
    <t>AN63ebt</t>
  </si>
  <si>
    <r>
      <t xml:space="preserve">Restrooms and park </t>
    </r>
    <r>
      <rPr>
        <b/>
        <sz val="10"/>
        <color indexed="12"/>
        <rFont val="Arial"/>
        <family val="2"/>
      </rPr>
      <t>Not in Route</t>
    </r>
  </si>
  <si>
    <r>
      <t>100 Parking Spots</t>
    </r>
    <r>
      <rPr>
        <sz val="10"/>
        <rFont val="Arial"/>
        <family val="2"/>
      </rPr>
      <t xml:space="preserve">  </t>
    </r>
    <r>
      <rPr>
        <b/>
        <sz val="10"/>
        <color indexed="12"/>
        <rFont val="Arial"/>
        <family val="2"/>
      </rPr>
      <t>Not in Route</t>
    </r>
  </si>
  <si>
    <r>
      <t>119/Diagonal NE bound at Airport Rd (</t>
    </r>
    <r>
      <rPr>
        <b/>
        <sz val="10"/>
        <color indexed="21"/>
        <rFont val="Arial"/>
        <family val="2"/>
      </rPr>
      <t>AN63119e</t>
    </r>
    <r>
      <rPr>
        <sz val="10"/>
        <rFont val="Arial"/>
        <family val="2"/>
      </rPr>
      <t>)</t>
    </r>
  </si>
  <si>
    <t>SWL Tr
CootLake TH</t>
  </si>
  <si>
    <r>
      <t>E Boulder Trail at Valmont (</t>
    </r>
    <r>
      <rPr>
        <b/>
        <sz val="10"/>
        <color indexed="21"/>
        <rFont val="Arial"/>
        <family val="2"/>
      </rPr>
      <t>AN63ebt</t>
    </r>
    <r>
      <rPr>
        <sz val="10"/>
        <rFont val="Arial"/>
        <family val="2"/>
      </rPr>
      <t>)</t>
    </r>
  </si>
  <si>
    <t>Mostly shoulder lanes and Concrete MUP</t>
  </si>
  <si>
    <t>EagleLeftFoot</t>
  </si>
  <si>
    <t>AirportNelson63rd Lanes</t>
  </si>
  <si>
    <t>AirportNelson63rd Street</t>
  </si>
  <si>
    <r>
      <t>Englewood</t>
    </r>
    <r>
      <rPr>
        <sz val="10"/>
        <rFont val="Arial"/>
        <family val="2"/>
      </rPr>
      <t xml:space="preserve"> - 9450 E Dry Cr @ I25 - </t>
    </r>
    <r>
      <rPr>
        <b/>
        <sz val="10"/>
        <color indexed="10"/>
        <rFont val="Arial"/>
        <family val="2"/>
      </rPr>
      <t>Light Rail</t>
    </r>
  </si>
  <si>
    <t>39 38.621</t>
  </si>
  <si>
    <t>-104 52.737</t>
  </si>
  <si>
    <t>Dayton Sta</t>
  </si>
  <si>
    <r>
      <t>Englewood</t>
    </r>
    <r>
      <rPr>
        <sz val="10"/>
        <rFont val="Arial"/>
        <family val="2"/>
      </rPr>
      <t xml:space="preserve"> - 4151 S Dayton / I225 - </t>
    </r>
    <r>
      <rPr>
        <b/>
        <sz val="10"/>
        <color indexed="10"/>
        <rFont val="Arial"/>
        <family val="2"/>
      </rPr>
      <t>Light Rail</t>
    </r>
  </si>
  <si>
    <t>RTD-EFI</t>
  </si>
  <si>
    <t>39 56.005</t>
  </si>
  <si>
    <t>E Flatirons</t>
  </si>
  <si>
    <r>
      <t>Broomfield</t>
    </r>
    <r>
      <rPr>
        <sz val="10"/>
        <rFont val="Arial"/>
        <family val="2"/>
      </rPr>
      <t xml:space="preserve"> - 36 &amp; E Flatirons Cir</t>
    </r>
  </si>
  <si>
    <t>Follows trail through Cathy Fromme Prairie natural area
Extension follows CR38 W to DBS trail near Horsetooth Reservoir</t>
  </si>
  <si>
    <t>Devils Blue Sky Tr</t>
  </si>
  <si>
    <t>LovelandLongmontFC Tr</t>
  </si>
  <si>
    <t>CFPdbs</t>
  </si>
  <si>
    <t>Mild until W end of CFP trail - extension has steep sections</t>
  </si>
  <si>
    <t>CFrommeP Trail</t>
  </si>
  <si>
    <t>twice</t>
  </si>
  <si>
    <t>LLFcfw</t>
  </si>
  <si>
    <t>40 31.403</t>
  </si>
  <si>
    <t>-105  6.840</t>
  </si>
  <si>
    <t>LovLngFC Trail</t>
  </si>
  <si>
    <t>95th, Shields, Tafts, 287</t>
  </si>
  <si>
    <t>LLF</t>
  </si>
  <si>
    <t>Timber Trail, Reservoir Loop,
Pineridge Nature Trails</t>
  </si>
  <si>
    <t>Follows Pineridge trails past Dixon Lake from Spring Trail.  Then picks up the Mountain bike only
Foothills trail along Horsetooth Reservoir.  Dam rd can connect trail to Poudre River Trail, DBS or Dixon Res.</t>
  </si>
  <si>
    <t>Brighton Memorial Parkway,
N Outfall Trails</t>
  </si>
  <si>
    <t>EOT - Nature Conservancy - multi-use path ends</t>
  </si>
  <si>
    <t>Trail connecting Barr Lake trail, Bromley Burl, BrightonLatSS &amp; FultonOutfallMemorial Trails</t>
  </si>
  <si>
    <t>Easy, fairly flat ride</t>
  </si>
  <si>
    <t>40 12.243</t>
  </si>
  <si>
    <t>-104 58.917</t>
  </si>
  <si>
    <t>I25 &amp; 66 Longmont</t>
  </si>
  <si>
    <r>
      <t>Longmont</t>
    </r>
    <r>
      <rPr>
        <sz val="10"/>
        <rFont val="Arial"/>
        <family val="2"/>
      </rPr>
      <t xml:space="preserve"> - SW corner - small</t>
    </r>
  </si>
  <si>
    <t>39 52.987</t>
  </si>
  <si>
    <t>-104 58.677</t>
  </si>
  <si>
    <t>104th &amp; Washington</t>
  </si>
  <si>
    <r>
      <t>Thornton</t>
    </r>
    <r>
      <rPr>
        <sz val="10"/>
        <rFont val="Arial"/>
        <family val="2"/>
      </rPr>
      <t xml:space="preserve"> - Shares shopping center parking</t>
    </r>
  </si>
  <si>
    <t>39 45.538</t>
  </si>
  <si>
    <t>-104 58.418</t>
  </si>
  <si>
    <t>30th &amp; Downing</t>
  </si>
  <si>
    <r>
      <t>Denver</t>
    </r>
    <r>
      <rPr>
        <sz val="10"/>
        <rFont val="Arial"/>
        <family val="2"/>
      </rPr>
      <t xml:space="preserve"> - 30th &amp; Downing - </t>
    </r>
    <r>
      <rPr>
        <b/>
        <sz val="10"/>
        <color indexed="10"/>
        <rFont val="Arial"/>
        <family val="2"/>
      </rPr>
      <t>Light Rail</t>
    </r>
  </si>
  <si>
    <t>39 46.198</t>
  </si>
  <si>
    <t>-104 47.198</t>
  </si>
  <si>
    <t>Airport Blvd - 40th</t>
  </si>
  <si>
    <r>
      <t>Aurora</t>
    </r>
    <r>
      <rPr>
        <sz val="10"/>
        <rFont val="Arial"/>
        <family val="2"/>
      </rPr>
      <t xml:space="preserve"> - Salida S of 40th E of Airport Blvd</t>
    </r>
  </si>
  <si>
    <t>39 42.708</t>
  </si>
  <si>
    <t>-104 51.831</t>
  </si>
  <si>
    <t>Alameda &amp; Havana</t>
  </si>
  <si>
    <r>
      <t>Aurora</t>
    </r>
    <r>
      <rPr>
        <sz val="10"/>
        <rFont val="Arial"/>
        <family val="2"/>
      </rPr>
      <t xml:space="preserve"> - 200 S Havana</t>
    </r>
  </si>
  <si>
    <t>39 32.452</t>
  </si>
  <si>
    <t>-105 17.893</t>
  </si>
  <si>
    <t>Aspen Park</t>
  </si>
  <si>
    <r>
      <t>Conifer</t>
    </r>
    <r>
      <rPr>
        <sz val="10"/>
        <rFont val="Arial"/>
        <family val="2"/>
      </rPr>
      <t xml:space="preserve"> - 26137 Conifer Rd</t>
    </r>
  </si>
  <si>
    <t>39 42.528</t>
  </si>
  <si>
    <t>-104 59.570</t>
  </si>
  <si>
    <t>Alameda Sta</t>
  </si>
  <si>
    <r>
      <t>Denver</t>
    </r>
    <r>
      <rPr>
        <sz val="10"/>
        <rFont val="Arial"/>
        <family val="2"/>
      </rPr>
      <t xml:space="preserve"> - 425 S Cherokee - </t>
    </r>
    <r>
      <rPr>
        <b/>
        <sz val="10"/>
        <color indexed="10"/>
        <rFont val="Arial"/>
        <family val="2"/>
      </rPr>
      <t>Light Rail</t>
    </r>
  </si>
  <si>
    <t>39 36.732</t>
  </si>
  <si>
    <t>-104 53.268</t>
  </si>
  <si>
    <t>Arapahoe Village Cntr</t>
  </si>
  <si>
    <r>
      <t>Greenwood Village</t>
    </r>
    <r>
      <rPr>
        <sz val="10"/>
        <rFont val="Arial"/>
        <family val="2"/>
      </rPr>
      <t xml:space="preserve"> - Caley &amp; Yosemite - </t>
    </r>
    <r>
      <rPr>
        <b/>
        <sz val="10"/>
        <color indexed="10"/>
        <rFont val="Arial"/>
        <family val="2"/>
      </rPr>
      <t>Light Rail</t>
    </r>
  </si>
  <si>
    <t>39 49.501</t>
  </si>
  <si>
    <t>-104 59.334</t>
  </si>
  <si>
    <t>Broadway 70th</t>
  </si>
  <si>
    <r>
      <t>Denver</t>
    </r>
    <r>
      <rPr>
        <sz val="10"/>
        <rFont val="Arial"/>
        <family val="2"/>
      </rPr>
      <t xml:space="preserve"> - 70th &amp; Broadway</t>
    </r>
  </si>
  <si>
    <t>RTD-BB</t>
  </si>
  <si>
    <t>39 59.832</t>
  </si>
  <si>
    <t>-105 15.665</t>
  </si>
  <si>
    <t>Broadway NOAA</t>
  </si>
  <si>
    <t>EOT at DBS Tr</t>
  </si>
  <si>
    <t>BCNfom</t>
  </si>
  <si>
    <t>CAB Tr - S Boulder Cr Tr starts at Marshal Rd
limited parking along road. Head E</t>
  </si>
  <si>
    <t>Cab Tr at MR</t>
  </si>
  <si>
    <t>BSBcabs</t>
  </si>
  <si>
    <t>Tr heads N</t>
  </si>
  <si>
    <t>BSC Bldr Ditch</t>
  </si>
  <si>
    <t>Centennial Trail section of BSC heading W</t>
  </si>
  <si>
    <t>Old Tale &amp; 7</t>
  </si>
  <si>
    <t>Old Tale Rd N</t>
  </si>
  <si>
    <t>BSBebte</t>
  </si>
  <si>
    <t>BSBebtw</t>
  </si>
  <si>
    <t>EBT Tr Perl Pkwy</t>
  </si>
  <si>
    <t>G4P BSC Tr</t>
  </si>
  <si>
    <t>G4P &amp; BSC Tr junction S of bridge</t>
  </si>
  <si>
    <t>BSBg4pbs</t>
  </si>
  <si>
    <t>40  0.980</t>
  </si>
  <si>
    <t>BSC Tr Skunk Cr Greenway Trail</t>
  </si>
  <si>
    <t>BSC Skunk Cr</t>
  </si>
  <si>
    <t>BSBcabnw</t>
  </si>
  <si>
    <t>CAB Tr NW</t>
  </si>
  <si>
    <t>BSCcabs</t>
  </si>
  <si>
    <t>CAB Tr S Bdwy</t>
  </si>
  <si>
    <t>Bear Cr Tr start Cross CAB Tr under Brdway</t>
  </si>
  <si>
    <t>BSCcabe</t>
  </si>
  <si>
    <t>BSCcabw</t>
  </si>
  <si>
    <t>CAB E Share</t>
  </si>
  <si>
    <t>GAB W Share</t>
  </si>
  <si>
    <t>Uphill bike lane ends at entrance to NCAR
Not too busy - downhill no lane - no worries</t>
  </si>
  <si>
    <t>Goose4Pkwy</t>
  </si>
  <si>
    <t>Bear Skunk Cent Trails</t>
  </si>
  <si>
    <t>Cherryvale Broadway Trail</t>
  </si>
  <si>
    <t>Goose4Pkwy Trail</t>
  </si>
  <si>
    <t>EBT</t>
  </si>
  <si>
    <t>G4P</t>
  </si>
  <si>
    <t>Cherryvale &amp; Broadway trails</t>
  </si>
  <si>
    <t>CherryBroad</t>
  </si>
  <si>
    <t>Bear Cr Skunk Cr Centennial Path</t>
  </si>
  <si>
    <t>Goose4MilePkwy Trail</t>
  </si>
  <si>
    <t>Evert Pierson KF</t>
  </si>
  <si>
    <t>Fishing Area</t>
  </si>
  <si>
    <t>Distance Statistics</t>
  </si>
  <si>
    <t>Elevation Statistics</t>
  </si>
  <si>
    <t>Ascent</t>
  </si>
  <si>
    <t>Track Color</t>
  </si>
  <si>
    <t>Map Color</t>
  </si>
  <si>
    <t>Track Starts @</t>
  </si>
  <si>
    <t>Track Ends @</t>
  </si>
  <si>
    <t>Type</t>
  </si>
  <si>
    <t>Surfaces</t>
  </si>
  <si>
    <t>Notes</t>
  </si>
  <si>
    <t>Rating</t>
  </si>
  <si>
    <t>Connector</t>
  </si>
  <si>
    <t>Midway &amp; Nickel
Go W to 287 or E to Tr &amp; NW</t>
  </si>
  <si>
    <t>Descent</t>
  </si>
  <si>
    <t>Yellow</t>
  </si>
  <si>
    <t>Light Orange</t>
  </si>
  <si>
    <t>Evert Pierson Kids Fishing Area</t>
  </si>
  <si>
    <r>
      <t>Horsetooth Mtn OS Trailhead (</t>
    </r>
    <r>
      <rPr>
        <b/>
        <sz val="10"/>
        <color indexed="16"/>
        <rFont val="Arial"/>
        <family val="2"/>
      </rPr>
      <t>SWRShtrr</t>
    </r>
    <r>
      <rPr>
        <sz val="10"/>
        <rFont val="Arial"/>
        <family val="2"/>
      </rPr>
      <t>)</t>
    </r>
  </si>
  <si>
    <r>
      <t>Towers Trail junction (</t>
    </r>
    <r>
      <rPr>
        <b/>
        <sz val="10"/>
        <color indexed="16"/>
        <rFont val="Arial"/>
        <family val="2"/>
      </rPr>
      <t>SWRStt</t>
    </r>
    <r>
      <rPr>
        <sz val="10"/>
        <rFont val="Arial"/>
        <family val="2"/>
      </rPr>
      <t>)</t>
    </r>
  </si>
  <si>
    <t>SWRSht1</t>
  </si>
  <si>
    <t>Audra Culver Tr - not mapped</t>
  </si>
  <si>
    <t>Stout Tr</t>
  </si>
  <si>
    <t>Bobolink TH - Go under Baseline</t>
  </si>
  <si>
    <t>Ebt Tr S</t>
  </si>
  <si>
    <t>Powerline Trail uphill to S (East Boulder Trail)</t>
  </si>
  <si>
    <t>NL-nlt</t>
  </si>
  <si>
    <t>-105 10.104</t>
  </si>
  <si>
    <t>Niwot Loop TH</t>
  </si>
  <si>
    <t>NL-dct</t>
  </si>
  <si>
    <t>50  5.632</t>
  </si>
  <si>
    <t>-105 10.396</t>
  </si>
  <si>
    <t>Deer Cr Tr TH</t>
  </si>
  <si>
    <t>Deer Cr Trail Trail head</t>
  </si>
  <si>
    <t>40  5.278</t>
  </si>
  <si>
    <t>-105 10.402</t>
  </si>
  <si>
    <t>End of Niwot Loop loop</t>
  </si>
  <si>
    <t>40  5.356</t>
  </si>
  <si>
    <t>NL-lds</t>
  </si>
  <si>
    <t>40  5.916</t>
  </si>
  <si>
    <t>Cross earlier track, continue N on 287</t>
  </si>
  <si>
    <t>40 20.144</t>
  </si>
  <si>
    <t>-105  5.605</t>
  </si>
  <si>
    <t>Stay E on 287</t>
  </si>
  <si>
    <t>Again, cross earlier Track- Continue E on 287</t>
  </si>
  <si>
    <t>CO 56 - Head W
Loveland reservoir will be on W this time</t>
  </si>
  <si>
    <t>40 20.963</t>
  </si>
  <si>
    <t>-105  4.437</t>
  </si>
  <si>
    <t>CR 14 Campion</t>
  </si>
  <si>
    <t>CR-14 - continue N on 287</t>
  </si>
  <si>
    <t>40 22.710</t>
  </si>
  <si>
    <t>-105  4.388</t>
  </si>
  <si>
    <t>W on CR18 14th</t>
  </si>
  <si>
    <t>Go W on CR 18 instead of 287 N from here
(LBT &amp; LBL trails short distance N)</t>
  </si>
  <si>
    <t>Cross earlier track again - continue W</t>
  </si>
  <si>
    <t>MUPS / Connector</t>
  </si>
  <si>
    <t>Teal</t>
  </si>
  <si>
    <t>MUPS / Canal</t>
  </si>
  <si>
    <t>E end of Southern St Tr, heads N, follow to end</t>
  </si>
  <si>
    <t>Magenta</t>
  </si>
  <si>
    <t>MUPS</t>
  </si>
  <si>
    <t>Blue</t>
  </si>
  <si>
    <t>Nlloop</t>
  </si>
  <si>
    <t>NLloop</t>
  </si>
  <si>
    <t>Loop end/start</t>
  </si>
  <si>
    <t>Start/End of Niwot Loop loop</t>
  </si>
  <si>
    <t>9BLloop</t>
  </si>
  <si>
    <t>Narrow Tr ends</t>
  </si>
  <si>
    <t>End narrow Tr from park</t>
  </si>
  <si>
    <t>Head SW on narrow Tr W of park</t>
  </si>
  <si>
    <t>-104 44.936</t>
  </si>
  <si>
    <t>Boat Ramp 10HP or less motors</t>
  </si>
  <si>
    <t>39 57.036</t>
  </si>
  <si>
    <t>-104 44.471</t>
  </si>
  <si>
    <t>Dam East End</t>
  </si>
  <si>
    <t>East end of Barr Lake Dam</t>
  </si>
  <si>
    <t>-105 15.772</t>
  </si>
  <si>
    <t>Sage Wonder Lake Trail</t>
  </si>
  <si>
    <t>Goose+4 Mile+Foothills Pkwy Trails</t>
  </si>
  <si>
    <t>CherryBroad Trail N end share - Go N</t>
  </si>
  <si>
    <t>CherryBroad Trail S share - Go NW
Shares trail near Williams Village</t>
  </si>
  <si>
    <t>E Trailhead</t>
  </si>
  <si>
    <t>Shares with ball fields</t>
  </si>
  <si>
    <t>FFOcps</t>
  </si>
  <si>
    <t>40  5.662</t>
  </si>
  <si>
    <t>S Centennial Pk</t>
  </si>
  <si>
    <t>Resume S bound</t>
  </si>
  <si>
    <t>FFOsvln</t>
  </si>
  <si>
    <t>40  5.269</t>
  </si>
  <si>
    <t>-104 56.521</t>
  </si>
  <si>
    <t>StVrain N</t>
  </si>
  <si>
    <t>N end of St Vrain Legacy Trail - Dacono</t>
  </si>
  <si>
    <t>FFOsvls</t>
  </si>
  <si>
    <t>S end of St Vrain Legacy Trail</t>
  </si>
  <si>
    <t>FFOdb</t>
  </si>
  <si>
    <t>40  5.166</t>
  </si>
  <si>
    <t>-104 56.555</t>
  </si>
  <si>
    <t>Dent Branch</t>
  </si>
  <si>
    <t>FFOmrw</t>
  </si>
  <si>
    <t>40  5.030</t>
  </si>
  <si>
    <t>-104 57.070</t>
  </si>
  <si>
    <t>MesaRidge W</t>
  </si>
  <si>
    <t>W side of Mesa Ridge trails</t>
  </si>
  <si>
    <t>FFOmrs</t>
  </si>
  <si>
    <t>40  4.937</t>
  </si>
  <si>
    <t>-104 56.653</t>
  </si>
  <si>
    <t>MesaRidge S</t>
  </si>
  <si>
    <t>S end of Mesa Ridge trail side loop</t>
  </si>
  <si>
    <t>40  4.391</t>
  </si>
  <si>
    <t>-104 56.898</t>
  </si>
  <si>
    <t>Legacy S EOT</t>
  </si>
  <si>
    <t>Firestone Frederic Dacono Trails</t>
  </si>
  <si>
    <t>New Segment SE to Hwy 119</t>
  </si>
  <si>
    <t>Follows Cache La Poudre River Tr upstream from Island Grove Park (Weld County Fairgrounds) in Greeley to County roads S 5 and 32E NW of Windsor. Shoulder lanes (shown) connect to Harmony road bike lanes.</t>
  </si>
  <si>
    <t>Poudre River Trail from Harmony Rd E of I25</t>
  </si>
  <si>
    <t>Trail Head @ County Line Rd
Go N then W on 392 to Loveland Boyd Lake &amp; Coyote Ridge Trails</t>
  </si>
  <si>
    <t>Olympic</t>
  </si>
  <si>
    <r>
      <t>Aurora</t>
    </r>
    <r>
      <rPr>
        <sz val="10"/>
        <rFont val="Arial"/>
        <family val="2"/>
      </rPr>
      <t xml:space="preserve"> - Yale &amp; Chambers</t>
    </r>
  </si>
  <si>
    <t>39 42.269</t>
  </si>
  <si>
    <t>-105 15.021</t>
  </si>
  <si>
    <t>Paradise Hills</t>
  </si>
  <si>
    <r>
      <t>Golden</t>
    </r>
    <r>
      <rPr>
        <sz val="10"/>
        <rFont val="Arial"/>
        <family val="2"/>
      </rPr>
      <t xml:space="preserve"> - I70 exit 256</t>
    </r>
  </si>
  <si>
    <t>39 27.963</t>
  </si>
  <si>
    <t>-105 23.687</t>
  </si>
  <si>
    <t>Pine Junction</t>
  </si>
  <si>
    <r>
      <t>Pine</t>
    </r>
    <r>
      <rPr>
        <sz val="10"/>
        <rFont val="Arial"/>
        <family val="2"/>
      </rPr>
      <t xml:space="preserve"> - US 285 &amp; Pine Valley Rd</t>
    </r>
  </si>
  <si>
    <t>MillSpringCr</t>
  </si>
  <si>
    <t>Mill Cr Spring Cr Tr</t>
  </si>
  <si>
    <t>SawMill Carey Springs Trails</t>
  </si>
  <si>
    <t>SW Ridge Soderberg Trails</t>
  </si>
  <si>
    <t>Mill Cr &amp; Spring Cr Trails</t>
  </si>
  <si>
    <t>SWRSmsc</t>
  </si>
  <si>
    <t>MSC Tr</t>
  </si>
  <si>
    <t>MillCr/SpringCr Tr (Spring Cr) - route backtracks</t>
  </si>
  <si>
    <t>TTmsc</t>
  </si>
  <si>
    <t>MillSpringCr Tr (Spring Cr - Mill Cr trail junction)</t>
  </si>
  <si>
    <t>MSClht</t>
  </si>
  <si>
    <t>MSChtk</t>
  </si>
  <si>
    <t>MSCwht</t>
  </si>
  <si>
    <t>MSClhwn</t>
  </si>
  <si>
    <t>MSClhws</t>
  </si>
  <si>
    <t>MSCswrs</t>
  </si>
  <si>
    <t>MSChtft</t>
  </si>
  <si>
    <t>MSChtf</t>
  </si>
  <si>
    <t>MSCstout</t>
  </si>
  <si>
    <t>SWRSlhw</t>
  </si>
  <si>
    <t>-105 13.972</t>
  </si>
  <si>
    <t>SWL Tr E</t>
  </si>
  <si>
    <t>SageWonderlandLake Tr E junction
Niwot Loop Tr just E on Jay Rd</t>
  </si>
  <si>
    <t>119D63s</t>
  </si>
  <si>
    <t>40  4.402</t>
  </si>
  <si>
    <t>63RD Tr S</t>
  </si>
  <si>
    <t>63rd St Trail S junction</t>
  </si>
  <si>
    <t>119Darup</t>
  </si>
  <si>
    <t>AirportRd UP</t>
  </si>
  <si>
    <t>Tunnel under Airport Rd - AKA 87th St</t>
  </si>
  <si>
    <t>40  7.843</t>
  </si>
  <si>
    <t>119Dars</t>
  </si>
  <si>
    <t>40  7.330</t>
  </si>
  <si>
    <t>-105  8.983</t>
  </si>
  <si>
    <t>AirportRd E</t>
  </si>
  <si>
    <t>Horsetooth Mountain Open Space and Lory State Park Howard, Timber and Kimmons Trails</t>
  </si>
  <si>
    <t>Howard and Timber trails (above Kimmons Tr junction) are rated expert MTB or Equestian - steep, rocky</t>
  </si>
  <si>
    <t>Lory HorseTooth Valley Trails</t>
  </si>
  <si>
    <t>LoryHorsetooth Valley Trails</t>
  </si>
  <si>
    <t>HowardTimberKimmons Tr</t>
  </si>
  <si>
    <t>Towers</t>
  </si>
  <si>
    <t>Horsetooth Mountain Open Space "Towers" trail</t>
  </si>
  <si>
    <t>Arthur's Rock Tr - hiking</t>
  </si>
  <si>
    <t>Westridge Tr - hiking</t>
  </si>
  <si>
    <t>HTKarte</t>
  </si>
  <si>
    <t>E Arthurs Rock Tr</t>
  </si>
  <si>
    <t>Initial section of Howard trail is signed as Mill Cr - done this way for simplicity.</t>
  </si>
  <si>
    <t>HTKwrs</t>
  </si>
  <si>
    <t>40 33.802</t>
  </si>
  <si>
    <t>-105 11.398</t>
  </si>
  <si>
    <t>Westridge Tr S</t>
  </si>
  <si>
    <r>
      <t xml:space="preserve">Arthur's Rock trail crosses - </t>
    </r>
    <r>
      <rPr>
        <sz val="10"/>
        <color indexed="10"/>
        <rFont val="Arial"/>
        <family val="2"/>
      </rPr>
      <t>Hiking only</t>
    </r>
  </si>
  <si>
    <t>HTKartw</t>
  </si>
  <si>
    <t>40 34.128</t>
  </si>
  <si>
    <t>-105 11.365</t>
  </si>
  <si>
    <t>W ArthursRock Tr</t>
  </si>
  <si>
    <t>Mason Fossil</t>
  </si>
  <si>
    <t>Firestone Trail</t>
  </si>
  <si>
    <t>Foothills Trail</t>
  </si>
  <si>
    <t>Blue Sky</t>
  </si>
  <si>
    <t>Devils Backbone</t>
  </si>
  <si>
    <t>Coyote Ridge</t>
  </si>
  <si>
    <t>Indian Summer</t>
  </si>
  <si>
    <t>Fulton Ditch</t>
  </si>
  <si>
    <t>Brighton Memorial Pkwy</t>
  </si>
  <si>
    <t>Mt View &amp; Lamplighter, Slough Trail starts</t>
  </si>
  <si>
    <t>Oligarchy Ditch and SloughTrails</t>
  </si>
  <si>
    <t>N end of Rough &amp; Ready Trail near 66</t>
  </si>
  <si>
    <t>Spring Gulch Trail, Head NW to end near 66</t>
  </si>
  <si>
    <t>Trail ascends to saddle then follows the Eagle Wind trail loop. Crosses saddle up &amp; back on the Little Thompson Overlook trail then descends on "road" to start.</t>
  </si>
  <si>
    <t>-105 13.083</t>
  </si>
  <si>
    <t>40 14.688</t>
  </si>
  <si>
    <t>Clockwise loop around McIntosh Lake, then follows some of the Longmont Supply Ditch South to meet up with the St Vrain Creek Trail at Golden Ponds.</t>
  </si>
  <si>
    <t>Niwot Loop Tr W junction</t>
  </si>
  <si>
    <t>Path Crosses</t>
  </si>
  <si>
    <t>N735-wx</t>
  </si>
  <si>
    <t>40  6.098</t>
  </si>
  <si>
    <t>-105 10.379</t>
  </si>
  <si>
    <t>-105 10.588</t>
  </si>
  <si>
    <t>N735npr</t>
  </si>
  <si>
    <t>40  6.112</t>
  </si>
  <si>
    <t>-105 10.620</t>
  </si>
  <si>
    <t>Niwot Park &amp; Ride</t>
  </si>
  <si>
    <t>40  6.105</t>
  </si>
  <si>
    <t>-105 10.685</t>
  </si>
  <si>
    <t>119 Diagonal Highway W junction</t>
  </si>
  <si>
    <t>119 Diagonal Highway E junction</t>
  </si>
  <si>
    <t>-105 10.976</t>
  </si>
  <si>
    <t>73rd St S</t>
  </si>
  <si>
    <t>73rd St S end - Go N</t>
  </si>
  <si>
    <t>N735-nrn</t>
  </si>
  <si>
    <t>40  6.222</t>
  </si>
  <si>
    <t>-105 10.984</t>
  </si>
  <si>
    <t>W on Niwot Rd</t>
  </si>
  <si>
    <t>Niwot Rd Resumes W</t>
  </si>
  <si>
    <t>N735-nrw</t>
  </si>
  <si>
    <t>63rdSt Tr Lanes End</t>
  </si>
  <si>
    <t>63rd St Trail - shoulder lanes end</t>
  </si>
  <si>
    <t>N735-dr</t>
  </si>
  <si>
    <t>40  6.094</t>
  </si>
  <si>
    <t>-105 11.496</t>
  </si>
  <si>
    <t>Dodd Reservoir</t>
  </si>
  <si>
    <t>Small parking area for reservoir</t>
  </si>
  <si>
    <t>N735-nrs</t>
  </si>
  <si>
    <t>40  6.217</t>
  </si>
  <si>
    <t>-105 10.991</t>
  </si>
  <si>
    <t>Niwot73rd - go N</t>
  </si>
  <si>
    <t>resume N bound on 73rd lanes</t>
  </si>
  <si>
    <t>75th St PlateauRd</t>
  </si>
  <si>
    <t>119D connection
4Mile Cr now connects on E side of 119 track alignment</t>
  </si>
  <si>
    <t>Boulder Cr Trail W junction, continue W
Multi use path on S side to end</t>
  </si>
  <si>
    <t>Plateau Rd - Path starts on Right side (E)</t>
  </si>
  <si>
    <t>9BLlhc</t>
  </si>
  <si>
    <t>40  8.083</t>
  </si>
  <si>
    <t>-105  7.845</t>
  </si>
  <si>
    <t>Left Hand Creek Trail W end</t>
  </si>
  <si>
    <t>9BLpkr</t>
  </si>
  <si>
    <t>40  8.271</t>
  </si>
  <si>
    <t>-105  7.832</t>
  </si>
  <si>
    <t>Pike Rd FRCC</t>
  </si>
  <si>
    <t>Pike Rd - Front Range Community College</t>
  </si>
  <si>
    <t>9BL119</t>
  </si>
  <si>
    <t>40  8.500</t>
  </si>
  <si>
    <t>-105  7.839</t>
  </si>
  <si>
    <t>Highway 119 AKA Diagonal Highway</t>
  </si>
  <si>
    <t>9BLrga</t>
  </si>
  <si>
    <t>40  9.826</t>
  </si>
  <si>
    <t>-105  7.827</t>
  </si>
  <si>
    <t>Arboratum just N of Boulder County Fair Grounds</t>
  </si>
  <si>
    <t>9BLsvc</t>
  </si>
  <si>
    <t>40  9.952</t>
  </si>
  <si>
    <t>40 32.436</t>
  </si>
  <si>
    <t>-105 10.861</t>
  </si>
  <si>
    <t>W end of Stout Trail</t>
  </si>
  <si>
    <t>LHWmscw</t>
  </si>
  <si>
    <t>MSC Tr W - SpringCr</t>
  </si>
  <si>
    <t xml:space="preserve">Share Spring Cr Trail downhill </t>
  </si>
  <si>
    <t>LHWwat</t>
  </si>
  <si>
    <t>Wathen Tr</t>
  </si>
  <si>
    <t>Horsetooth Mountain Open Space and Lory State Park "loggers", "Herriington" and "Wathen" Trails</t>
  </si>
  <si>
    <t>LHWswrs</t>
  </si>
  <si>
    <t>-104 11.617</t>
  </si>
  <si>
    <t>SWRS Tr - W Ridge</t>
  </si>
  <si>
    <t>Follow Wathen Trail uphill</t>
  </si>
  <si>
    <t>End of Wathen Trail</t>
  </si>
  <si>
    <t>SFC</t>
  </si>
  <si>
    <t>-105  9.002</t>
  </si>
  <si>
    <t>Airport Rd</t>
  </si>
  <si>
    <t>40 11.845</t>
  </si>
  <si>
    <t>-105  8.848</t>
  </si>
  <si>
    <t>Resume Lake Tr</t>
  </si>
  <si>
    <t>Resume on Lake Trail</t>
  </si>
  <si>
    <t>40 11.306</t>
  </si>
  <si>
    <t>-105  8.044</t>
  </si>
  <si>
    <t>Cambridge + 17</t>
  </si>
  <si>
    <t>Start Trail at Cambridge &amp; 17th St</t>
  </si>
  <si>
    <t>40 11.308</t>
  </si>
  <si>
    <t>Niwot7375</t>
  </si>
  <si>
    <t>N735</t>
  </si>
  <si>
    <t>Niwot Rd and 73rd &amp; 75th St</t>
  </si>
  <si>
    <t>6636UteFtHill</t>
  </si>
  <si>
    <t>Highway 66 (Ute Highway) &amp; 36 (Foothills Higway)</t>
  </si>
  <si>
    <t>Outer shoulder lane connection of two bicycling communities</t>
  </si>
  <si>
    <t>Mostly wide asphalt or concrete shoulder</t>
  </si>
  <si>
    <t>LLF6636</t>
  </si>
  <si>
    <t>6636 Tr start</t>
  </si>
  <si>
    <t>6636UteFtHill Trail starts W on shoulder lane</t>
  </si>
  <si>
    <t>-105  7.852</t>
  </si>
  <si>
    <t>6636 UteFtHill</t>
  </si>
  <si>
    <t>6636 Tr Ute Highway</t>
  </si>
  <si>
    <t>6636 Ute FtHills</t>
  </si>
  <si>
    <t>AirportNelson63 Trail</t>
  </si>
  <si>
    <t>N735-9bl</t>
  </si>
  <si>
    <t>40  6.108</t>
  </si>
  <si>
    <t>-105  7.896</t>
  </si>
  <si>
    <t>9BL Tr 95th St</t>
  </si>
  <si>
    <t>N735nhs</t>
  </si>
  <si>
    <t>40  6.107</t>
  </si>
  <si>
    <t>-105  8.422</t>
  </si>
  <si>
    <t>Niwot HS fields</t>
  </si>
  <si>
    <t>Niwot High School field parking</t>
  </si>
  <si>
    <t>N735-ex</t>
  </si>
  <si>
    <t>40  6.099</t>
  </si>
  <si>
    <t>-105 10.141</t>
  </si>
  <si>
    <t>MUP switches sides</t>
  </si>
  <si>
    <t>N735nle</t>
  </si>
  <si>
    <t>N735nlw</t>
  </si>
  <si>
    <t>9BL-bl</t>
  </si>
  <si>
    <t>40  0.018</t>
  </si>
  <si>
    <t>-105  7.878</t>
  </si>
  <si>
    <t>Baseline</t>
  </si>
  <si>
    <t>Baseline Rd</t>
  </si>
  <si>
    <t>9BL-52</t>
  </si>
  <si>
    <t>40  5.231</t>
  </si>
  <si>
    <t>-105  7.883</t>
  </si>
  <si>
    <t>Highway 52</t>
  </si>
  <si>
    <t>9BL-pr</t>
  </si>
  <si>
    <t>40  7.848</t>
  </si>
  <si>
    <t>-105  7.856</t>
  </si>
  <si>
    <t>PlateauRd Path R</t>
  </si>
  <si>
    <t>66 36 Ute FootHills</t>
  </si>
  <si>
    <t>N Rim Trail</t>
  </si>
  <si>
    <t>Shoulder Connector</t>
  </si>
  <si>
    <r>
      <t>North Lake Park (</t>
    </r>
    <r>
      <rPr>
        <b/>
        <sz val="10"/>
        <color indexed="51"/>
        <rFont val="Arial"/>
        <family val="2"/>
      </rPr>
      <t>LLFnlp</t>
    </r>
    <r>
      <rPr>
        <sz val="10"/>
        <rFont val="Arial"/>
        <family val="2"/>
      </rPr>
      <t>)</t>
    </r>
  </si>
  <si>
    <r>
      <t>US 34 &amp; Taft (</t>
    </r>
    <r>
      <rPr>
        <b/>
        <sz val="10"/>
        <color indexed="51"/>
        <rFont val="Arial"/>
        <family val="2"/>
      </rPr>
      <t>LLFeot</t>
    </r>
    <r>
      <rPr>
        <sz val="10"/>
        <rFont val="Arial"/>
        <family val="2"/>
      </rPr>
      <t>)</t>
    </r>
  </si>
  <si>
    <r>
      <t>Spring Cr Ft Collins (</t>
    </r>
    <r>
      <rPr>
        <b/>
        <sz val="10"/>
        <color indexed="51"/>
        <rFont val="Arial"/>
        <family val="2"/>
      </rPr>
      <t>MFEsct</t>
    </r>
    <r>
      <rPr>
        <sz val="10"/>
        <rFont val="Arial"/>
        <family val="2"/>
      </rPr>
      <t>)</t>
    </r>
  </si>
  <si>
    <r>
      <t>Golden Ponds Park (</t>
    </r>
    <r>
      <rPr>
        <b/>
        <sz val="10"/>
        <color indexed="60"/>
        <rFont val="Arial"/>
        <family val="2"/>
      </rPr>
      <t>MCS-gp</t>
    </r>
    <r>
      <rPr>
        <sz val="10"/>
        <rFont val="Arial"/>
        <family val="2"/>
      </rPr>
      <t>)</t>
    </r>
  </si>
  <si>
    <r>
      <t>Dawson Park (</t>
    </r>
    <r>
      <rPr>
        <b/>
        <sz val="10"/>
        <color indexed="60"/>
        <rFont val="Arial"/>
        <family val="2"/>
      </rPr>
      <t>MCS-dp</t>
    </r>
    <r>
      <rPr>
        <sz val="10"/>
        <rFont val="Arial"/>
        <family val="2"/>
      </rPr>
      <t>)</t>
    </r>
  </si>
  <si>
    <t>Dark Blue</t>
  </si>
  <si>
    <t>Indigo</t>
  </si>
  <si>
    <t>40  3.846</t>
  </si>
  <si>
    <t>-105 11.733</t>
  </si>
  <si>
    <t>EOT</t>
  </si>
  <si>
    <t>NL-swf</t>
  </si>
  <si>
    <t>40  4.049</t>
  </si>
  <si>
    <t>-105 12.151</t>
  </si>
  <si>
    <t>Spine+Williams F</t>
  </si>
  <si>
    <t>Via @ Spine &amp; Williams Fork Trail - Head N</t>
  </si>
  <si>
    <t>NL-bfd</t>
  </si>
  <si>
    <t>40  4.356</t>
  </si>
  <si>
    <t>-105 11.846</t>
  </si>
  <si>
    <t>Bldr Feeder Dt</t>
  </si>
  <si>
    <t>Bike Trail</t>
  </si>
  <si>
    <t>OGK Tr</t>
  </si>
  <si>
    <t>See Above</t>
  </si>
  <si>
    <t>MCS9bn</t>
  </si>
  <si>
    <t>MCSnbs</t>
  </si>
  <si>
    <t>9BL Tr N - Hover Rd &amp; Allen Dr</t>
  </si>
  <si>
    <t>9BL Tr S - Hover Rd &amp; 3rd</t>
  </si>
  <si>
    <t>Spring Cr FC trail W junction on W side of street</t>
  </si>
  <si>
    <t>-105  8.560</t>
  </si>
  <si>
    <t>Timber Tr</t>
  </si>
  <si>
    <t>Timber Tr junction</t>
  </si>
  <si>
    <t>FFC-2</t>
  </si>
  <si>
    <t>40 32.442</t>
  </si>
  <si>
    <t>-105  8.104</t>
  </si>
  <si>
    <t>FFCsct</t>
  </si>
  <si>
    <t>Spring Cr Th</t>
  </si>
  <si>
    <t>Via on double back</t>
  </si>
  <si>
    <t>FFCdnl</t>
  </si>
  <si>
    <t>40 33.262</t>
  </si>
  <si>
    <t>-105  8.632</t>
  </si>
  <si>
    <t>40 22.715</t>
  </si>
  <si>
    <t>-105  6.949</t>
  </si>
  <si>
    <t>Go N on Wilson</t>
  </si>
  <si>
    <t>RRSodt</t>
  </si>
  <si>
    <t>RRSsg2</t>
  </si>
  <si>
    <t>RRSsgn</t>
  </si>
  <si>
    <t>RRS17p</t>
  </si>
  <si>
    <t>RRS17u</t>
  </si>
  <si>
    <t>RRSdrs</t>
  </si>
  <si>
    <t>RRSbr9</t>
  </si>
  <si>
    <t>RRS-p9</t>
  </si>
  <si>
    <t>RRS-nt</t>
  </si>
  <si>
    <t>RRSalp</t>
  </si>
  <si>
    <t>RRS-as</t>
  </si>
  <si>
    <t>-105 10.868</t>
  </si>
  <si>
    <t>LHW Tr E - Loggers</t>
  </si>
  <si>
    <t>21st Ave</t>
  </si>
  <si>
    <t>40 11.740</t>
  </si>
  <si>
    <t>-105  9.296</t>
  </si>
  <si>
    <t>Trail ends, head N on W side of Longview</t>
  </si>
  <si>
    <t>40  6.104</t>
  </si>
  <si>
    <t>Longview Dr S</t>
  </si>
  <si>
    <t>-105  9.293</t>
  </si>
  <si>
    <t>40  6.102</t>
  </si>
  <si>
    <t>-105  9.758</t>
  </si>
  <si>
    <t>Niwot Loop Trail Head
Portions along trail are private - stay on trail!</t>
  </si>
  <si>
    <t>Connects to:</t>
  </si>
  <si>
    <t>BL</t>
  </si>
  <si>
    <t>Bromley Park Trail + Burlington Ditch Trails</t>
  </si>
  <si>
    <t>Brighton Lateral Ditch + Southern St Trails</t>
  </si>
  <si>
    <t>39 58.352</t>
  </si>
  <si>
    <t>-104 45.273</t>
  </si>
  <si>
    <t>Fr BL</t>
  </si>
  <si>
    <t>Niwot Rd / 73rd / 75th trail shoulder lanes</t>
  </si>
  <si>
    <t>6636-53</t>
  </si>
  <si>
    <t>40 12.563</t>
  </si>
  <si>
    <t>-105 13.814</t>
  </si>
  <si>
    <t>53rd St RMO</t>
  </si>
  <si>
    <t>53rd St - access for Rabbit Mtn OS Trail</t>
  </si>
  <si>
    <t>6636-36</t>
  </si>
  <si>
    <t>40 12.746</t>
  </si>
  <si>
    <t>-105 14.947</t>
  </si>
  <si>
    <t>36 Foothills Hwy</t>
  </si>
  <si>
    <t>US36 - Foothills Hwy E of Lyons</t>
  </si>
  <si>
    <t>6636-hr</t>
  </si>
  <si>
    <t>40 11.350</t>
  </si>
  <si>
    <t>-105 15.100</t>
  </si>
  <si>
    <t>40 31.913</t>
  </si>
  <si>
    <t>-105  9.775</t>
  </si>
  <si>
    <t>CFP23d</t>
  </si>
  <si>
    <t>CFPhto</t>
  </si>
  <si>
    <t>CFPlle</t>
  </si>
  <si>
    <t>CFPllw</t>
  </si>
  <si>
    <t>40 30.753</t>
  </si>
  <si>
    <t>LLF Tr E RR</t>
  </si>
  <si>
    <t>-105  6.866</t>
  </si>
  <si>
    <t>LLF Tr W RR</t>
  </si>
  <si>
    <t>CFP W trail head - RR- LovLngFC trail W junction</t>
  </si>
  <si>
    <t>CFP</t>
  </si>
  <si>
    <t>Mups - Drainage</t>
  </si>
  <si>
    <t>Rprcd</t>
  </si>
  <si>
    <t>MUPS / Drainage &amp; Connector</t>
  </si>
  <si>
    <t>Rpcd</t>
  </si>
  <si>
    <t>Rpc</t>
  </si>
  <si>
    <t>Frbdc</t>
  </si>
  <si>
    <t>Rpbc</t>
  </si>
  <si>
    <t>Bike Lanes, concrete paths</t>
  </si>
  <si>
    <t>Msd</t>
  </si>
  <si>
    <t>Medium - steeper</t>
  </si>
  <si>
    <t>Rpca</t>
  </si>
  <si>
    <t>Rprc</t>
  </si>
  <si>
    <t>Rpb</t>
  </si>
  <si>
    <r>
      <t>R*</t>
    </r>
    <r>
      <rPr>
        <b/>
        <sz val="10"/>
        <rFont val="Arial"/>
        <family val="2"/>
      </rPr>
      <t>Fdc</t>
    </r>
  </si>
  <si>
    <r>
      <t>R*</t>
    </r>
    <r>
      <rPr>
        <b/>
        <sz val="10"/>
        <rFont val="Arial"/>
        <family val="2"/>
      </rPr>
      <t>Fpdr</t>
    </r>
  </si>
  <si>
    <t>Rpbr</t>
  </si>
  <si>
    <t>Rpbrc</t>
  </si>
  <si>
    <t>Mdmbc</t>
  </si>
  <si>
    <r>
      <t>R*</t>
    </r>
    <r>
      <rPr>
        <b/>
        <sz val="10"/>
        <rFont val="Arial"/>
        <family val="2"/>
      </rPr>
      <t>Fdsr</t>
    </r>
  </si>
  <si>
    <t>Msc</t>
  </si>
  <si>
    <t>Rprn</t>
  </si>
  <si>
    <r>
      <t>R*</t>
    </r>
    <r>
      <rPr>
        <b/>
        <sz val="10"/>
        <rFont val="Arial"/>
        <family val="2"/>
      </rPr>
      <t>Fpd</t>
    </r>
  </si>
  <si>
    <t>Fpcd</t>
  </si>
  <si>
    <t>Easy - paved trail</t>
  </si>
  <si>
    <t>Follows Spring Cr trail from Poudre Confluence to Pineridge Nature area (current EOT).
Future extension S to Fossil Cr.</t>
  </si>
  <si>
    <t>Lory Horse Tooth Trails</t>
  </si>
  <si>
    <t>Pike Clover Basin Tr NE junction</t>
  </si>
  <si>
    <t>McIntoshSupply Tr in Dawson Park</t>
  </si>
  <si>
    <t>MCS Tr Dawson Pk</t>
  </si>
  <si>
    <t>AN6317se</t>
  </si>
  <si>
    <t>AN6317nw</t>
  </si>
  <si>
    <t>17 ShoreDr NW</t>
  </si>
  <si>
    <t>17 ShoreDr SE</t>
  </si>
  <si>
    <t>63rd &amp; NelsonRd</t>
  </si>
  <si>
    <t>63rd &amp; NiwotRd</t>
  </si>
  <si>
    <t>AN63119n</t>
  </si>
  <si>
    <t>AN63119s</t>
  </si>
  <si>
    <t>Shoulder lanes are about 3' except for 200 yards near Left Hand Cr on 63rd St</t>
  </si>
  <si>
    <t>119 Loop inc MCS</t>
  </si>
  <si>
    <t>Head E</t>
  </si>
  <si>
    <t>Lykins Gulch Trail</t>
  </si>
  <si>
    <t>Head N on Wilson bike lane</t>
  </si>
  <si>
    <t>40 23.899</t>
  </si>
  <si>
    <t>-105  6.641</t>
  </si>
  <si>
    <t>LBT W Junction</t>
  </si>
  <si>
    <t>LBT W Trail Junction - Continue N</t>
  </si>
  <si>
    <t>40 25.943</t>
  </si>
  <si>
    <t>-105  6.919</t>
  </si>
  <si>
    <t>LBT NW Junction</t>
  </si>
  <si>
    <t>Continue N on Wilson/CR19</t>
  </si>
  <si>
    <t>-105  6.913</t>
  </si>
  <si>
    <t>CR TH</t>
  </si>
  <si>
    <t>Coyote Ridge Trail Head</t>
  </si>
  <si>
    <t>40 33.164</t>
  </si>
  <si>
    <t>-105  6.901</t>
  </si>
  <si>
    <t>Spring Cr Tr W</t>
  </si>
  <si>
    <t>40 34.043</t>
  </si>
  <si>
    <t>-105  6.904</t>
  </si>
  <si>
    <t>Prospect Rd W</t>
  </si>
  <si>
    <t>Prospect Rd - Go E</t>
  </si>
  <si>
    <t>40 34.031</t>
  </si>
  <si>
    <t>40  2.695</t>
  </si>
  <si>
    <t>-105 14.357</t>
  </si>
  <si>
    <t>End 4 Mile Canyon Cr Trail - 119D trail - Backtrack
Dirt trail connects over track to Niwot Loop</t>
  </si>
  <si>
    <t>G4P119dw</t>
  </si>
  <si>
    <t>40  2.718</t>
  </si>
  <si>
    <t>-105 14.504</t>
  </si>
  <si>
    <t>trail to/from SW bound 119 Diagonal</t>
  </si>
  <si>
    <t>119D Tr</t>
  </si>
  <si>
    <t>Towers Trail</t>
  </si>
  <si>
    <t>FultOutfMem</t>
  </si>
  <si>
    <t>Fulton Ditch, N Outfall &amp; Brighton Memorial Trails</t>
  </si>
  <si>
    <t>Starting at Benedict Park, follows Brighton Memorial Parkway trail SW to Bromley Lane, E on Bromley Lane to the Fulton Ditch trail, N to Highway 7 / 168th Ave. Then Backtracks to N Outfall trail W to the Brighton Rec Center and loop around Brighton Park.</t>
  </si>
  <si>
    <t>Mostly Concrete bike path, short sidewalk along Bromley Lane.</t>
  </si>
  <si>
    <t>Howard</t>
  </si>
  <si>
    <t>Kimmons</t>
  </si>
  <si>
    <t>Left Hand Cr</t>
  </si>
  <si>
    <t>Loggers</t>
  </si>
  <si>
    <t>E Valley Tr</t>
  </si>
  <si>
    <t>Wathen</t>
  </si>
  <si>
    <t>Niwot Rd</t>
  </si>
  <si>
    <t>Niwot Loop</t>
  </si>
  <si>
    <t>PineRidge Nature</t>
  </si>
  <si>
    <t>Pike Rd</t>
  </si>
  <si>
    <t>Kensington Ditch</t>
  </si>
  <si>
    <t>Oligarchy Ditch</t>
  </si>
  <si>
    <t>Longmont Supply Ditch</t>
  </si>
  <si>
    <t>McIntosh Lake</t>
  </si>
  <si>
    <t>Nomad</t>
  </si>
  <si>
    <t>Mill Cr</t>
  </si>
  <si>
    <t>Spring Cr</t>
  </si>
  <si>
    <t>Platte River</t>
  </si>
  <si>
    <t>Poudre River</t>
  </si>
  <si>
    <t>Rabbit Mtn OS</t>
  </si>
  <si>
    <t>Rough &amp; Ready</t>
  </si>
  <si>
    <t>Saw Mill Cr</t>
  </si>
  <si>
    <t>Carey Springs</t>
  </si>
  <si>
    <t>Clover Basin</t>
  </si>
  <si>
    <t>St Vrain Legacy</t>
  </si>
  <si>
    <t>Eagle Wind</t>
  </si>
  <si>
    <t>Sage</t>
  </si>
  <si>
    <t>Spring Gulch Ditch 2</t>
  </si>
  <si>
    <t>Boulder Reservoir</t>
  </si>
  <si>
    <t>Little Thompson Overlook</t>
  </si>
  <si>
    <t>Coal Cr</t>
  </si>
  <si>
    <t>Goose Cr Greenway</t>
  </si>
  <si>
    <t>Foothills Pky</t>
  </si>
  <si>
    <t>Reservoir Loop</t>
  </si>
  <si>
    <t>Shoreline</t>
  </si>
  <si>
    <t>Louden Ditch</t>
  </si>
  <si>
    <t>N Outfall</t>
  </si>
  <si>
    <t>Swan Johnson</t>
  </si>
  <si>
    <t>Slough</t>
  </si>
  <si>
    <t>Four Mile Cr</t>
  </si>
  <si>
    <t>Teller Farm</t>
  </si>
  <si>
    <t>Wonderland Lake</t>
  </si>
  <si>
    <t>W Valley</t>
  </si>
  <si>
    <t>W Ridge</t>
  </si>
  <si>
    <t>S Ridge</t>
  </si>
  <si>
    <t>Wonderland Cr</t>
  </si>
  <si>
    <t>Frederich OS</t>
  </si>
  <si>
    <t>Cathy Fromme Prairie</t>
  </si>
  <si>
    <t>Rim Rock</t>
  </si>
  <si>
    <t>N Rim</t>
  </si>
  <si>
    <t>Perl St</t>
  </si>
  <si>
    <t>Eagle</t>
  </si>
  <si>
    <t>Burlington Ditch</t>
  </si>
  <si>
    <t>Southern St</t>
  </si>
  <si>
    <t>Bromley Park</t>
  </si>
  <si>
    <t>Bear Cr</t>
  </si>
  <si>
    <t>Skunk Cr</t>
  </si>
  <si>
    <t>Centennial Path</t>
  </si>
  <si>
    <t>Boulder Cr</t>
  </si>
  <si>
    <t>S Boulder Cr</t>
  </si>
  <si>
    <t>Ute Highway / 66</t>
  </si>
  <si>
    <t>63rd St</t>
  </si>
  <si>
    <t>Mason St</t>
  </si>
  <si>
    <t>Fossil Cr</t>
  </si>
  <si>
    <t>Herrington</t>
  </si>
  <si>
    <t>73rd &amp; 75th Sts</t>
  </si>
  <si>
    <t>Erie MUPS</t>
  </si>
  <si>
    <t>US 287</t>
  </si>
  <si>
    <t>Loveand Longmont FC</t>
  </si>
  <si>
    <t>96th</t>
  </si>
  <si>
    <t>Wilson Ave</t>
  </si>
  <si>
    <t>Taft Ave</t>
  </si>
  <si>
    <t>Vista Ridege / Erie</t>
  </si>
  <si>
    <t>Firestone Frederich Dacono</t>
  </si>
  <si>
    <t>Broadway St</t>
  </si>
  <si>
    <t>Cherryvale Apache Broadway</t>
  </si>
  <si>
    <t>Cherry Vale</t>
  </si>
  <si>
    <t>Barr Lake State Park</t>
  </si>
  <si>
    <t>Bear Cr / Skunk Cr / Centennial</t>
  </si>
  <si>
    <t>Willows</t>
  </si>
  <si>
    <t>Cottonwood</t>
  </si>
  <si>
    <t>Devils Backbone / Blue Sky</t>
  </si>
  <si>
    <t>Boulder / S Boulder Cr</t>
  </si>
  <si>
    <t>Sage / Wonderderland Lake</t>
  </si>
  <si>
    <t>Soderberg</t>
  </si>
  <si>
    <t>S &amp; W Ridge Soderberg</t>
  </si>
  <si>
    <t>Lory Park / HorseTooth Mtn OS</t>
  </si>
  <si>
    <t>Brighton Lateral / Southern St</t>
  </si>
  <si>
    <t>Fulton / Outfall / Memorial</t>
  </si>
  <si>
    <t>Bromley park / Burlington Ditch</t>
  </si>
  <si>
    <t>Saw Mill Cr / Carey Springs</t>
  </si>
  <si>
    <t>Pike Rd / Clover Basin</t>
  </si>
  <si>
    <t>Coyote Ridge / Rim Rock / Indian Summer</t>
  </si>
  <si>
    <t>Poudre River FC</t>
  </si>
  <si>
    <t>Poudre River Greeley Windsor</t>
  </si>
  <si>
    <t>Foothills / Horsetooth FC</t>
  </si>
  <si>
    <t>Timber (HTM OS)</t>
  </si>
  <si>
    <t>Closures exist along this trail, needs to be re-examined</t>
  </si>
  <si>
    <t>Plans are to continue Spring Gulch 2 trail to St Vrain Cr Trail
Crossing N of 9th on Pace is not at an intersection on this busy street.  May want to skip sub-loop with family/kids</t>
  </si>
  <si>
    <t>BCNbbt</t>
  </si>
  <si>
    <t>BCNbls</t>
  </si>
  <si>
    <t>BLS-n</t>
  </si>
  <si>
    <t>BLSscp</t>
  </si>
  <si>
    <t>BLSsss</t>
  </si>
  <si>
    <t>BLSsse</t>
  </si>
  <si>
    <t>BLS-pe</t>
  </si>
  <si>
    <t>BLS-te</t>
  </si>
  <si>
    <t>BLS-pc</t>
  </si>
  <si>
    <t>FOM-bp</t>
  </si>
  <si>
    <t>FOM-bl</t>
  </si>
  <si>
    <t>FOMbcr</t>
  </si>
  <si>
    <t>FOMbmp</t>
  </si>
  <si>
    <t>FOMlpj</t>
  </si>
  <si>
    <t>FOMnof</t>
  </si>
  <si>
    <t>FOMbrc</t>
  </si>
  <si>
    <t>FOMbtp</t>
  </si>
  <si>
    <t>LHCsvc</t>
  </si>
  <si>
    <t>LHClrc</t>
  </si>
  <si>
    <t>LHC2bl</t>
  </si>
  <si>
    <t>LHC-kp</t>
  </si>
  <si>
    <t>LHClhc</t>
  </si>
  <si>
    <t>LHC-hr</t>
  </si>
  <si>
    <t>MCS-dp</t>
  </si>
  <si>
    <t>MCS-lw</t>
  </si>
  <si>
    <t>MCSahm</t>
  </si>
  <si>
    <t>MCSapr</t>
  </si>
  <si>
    <t>MCS-rt</t>
  </si>
  <si>
    <t>MCSh17</t>
  </si>
  <si>
    <t>MCSc17</t>
  </si>
  <si>
    <t>MCS-pk</t>
  </si>
  <si>
    <t>MCSmvf</t>
  </si>
  <si>
    <t>MCS-9f</t>
  </si>
  <si>
    <t>MCS-9a</t>
  </si>
  <si>
    <t>MCS-gp</t>
  </si>
  <si>
    <t>OGK-dp</t>
  </si>
  <si>
    <t>OGKodt</t>
  </si>
  <si>
    <t>OGKldp</t>
  </si>
  <si>
    <t>OGKrrp</t>
  </si>
  <si>
    <t>OGK-as</t>
  </si>
  <si>
    <t>OGKamv</t>
  </si>
  <si>
    <t>OGKmvl</t>
  </si>
  <si>
    <t>OGK-nt</t>
  </si>
  <si>
    <t>OGK-kp</t>
  </si>
  <si>
    <t>OGKrdp</t>
  </si>
  <si>
    <t>OGKccp</t>
  </si>
  <si>
    <t>PRBudt</t>
  </si>
  <si>
    <t>PRBspt</t>
  </si>
  <si>
    <t>PRB-vp</t>
  </si>
  <si>
    <t>RMO-th</t>
  </si>
  <si>
    <t>RMO2tr</t>
  </si>
  <si>
    <t>RMOewl</t>
  </si>
  <si>
    <t>RMOewe</t>
  </si>
  <si>
    <t>RMOltt</t>
  </si>
  <si>
    <t>RMOlto</t>
  </si>
  <si>
    <t>RMOint</t>
  </si>
  <si>
    <t>RRS-ne</t>
  </si>
  <si>
    <t>Parking</t>
  </si>
  <si>
    <t>39.59.158</t>
  </si>
  <si>
    <t>Table Mesa Tantra</t>
  </si>
  <si>
    <r>
      <t>Boulder</t>
    </r>
    <r>
      <rPr>
        <sz val="10"/>
        <rFont val="Arial"/>
        <family val="2"/>
      </rPr>
      <t xml:space="preserve"> - Table Mesa &amp; Tantra - LDS church</t>
    </r>
  </si>
  <si>
    <t>39 51.304</t>
  </si>
  <si>
    <t>-104 59.183</t>
  </si>
  <si>
    <t>Thornton</t>
  </si>
  <si>
    <r>
      <t>Thornton</t>
    </r>
    <r>
      <rPr>
        <sz val="10"/>
        <rFont val="Arial"/>
        <family val="2"/>
      </rPr>
      <t xml:space="preserve"> - I25 either side S of 88th</t>
    </r>
  </si>
  <si>
    <t>EBT-nc</t>
  </si>
  <si>
    <t>40  1.281</t>
  </si>
  <si>
    <r>
      <t>Bromley Lane Near I76 (</t>
    </r>
    <r>
      <rPr>
        <b/>
        <sz val="10"/>
        <color indexed="12"/>
        <rFont val="Arial"/>
        <family val="2"/>
      </rPr>
      <t>BBDblf</t>
    </r>
    <r>
      <rPr>
        <sz val="10"/>
        <rFont val="Arial"/>
        <family val="2"/>
      </rPr>
      <t>)</t>
    </r>
  </si>
  <si>
    <r>
      <t>Ditch Trail at Baseline (</t>
    </r>
    <r>
      <rPr>
        <b/>
        <sz val="10"/>
        <color indexed="12"/>
        <rFont val="Arial"/>
        <family val="2"/>
      </rPr>
      <t>BBD-bl</t>
    </r>
    <r>
      <rPr>
        <sz val="10"/>
        <rFont val="Arial"/>
        <family val="2"/>
      </rPr>
      <t>)</t>
    </r>
  </si>
  <si>
    <r>
      <t>LovLngFC trail (</t>
    </r>
    <r>
      <rPr>
        <b/>
        <sz val="10"/>
        <color indexed="14"/>
        <rFont val="Arial"/>
        <family val="2"/>
      </rPr>
      <t>CFPlle</t>
    </r>
    <r>
      <rPr>
        <sz val="10"/>
        <rFont val="Arial"/>
        <family val="2"/>
      </rPr>
      <t>)</t>
    </r>
  </si>
  <si>
    <r>
      <t>DevilsBlueSky Trail (</t>
    </r>
    <r>
      <rPr>
        <b/>
        <sz val="10"/>
        <color indexed="14"/>
        <rFont val="Arial"/>
        <family val="2"/>
      </rPr>
      <t>CFPdbs</t>
    </r>
    <r>
      <rPr>
        <sz val="10"/>
        <rFont val="Arial"/>
        <family val="2"/>
      </rPr>
      <t>)</t>
    </r>
  </si>
  <si>
    <t>Rattlesnake warnings!  Road to Horsetooth can be busy</t>
  </si>
  <si>
    <t>Green</t>
  </si>
  <si>
    <r>
      <t>Boulder Cr Trail at 28th St (</t>
    </r>
    <r>
      <rPr>
        <b/>
        <sz val="10"/>
        <color indexed="17"/>
        <rFont val="Arial"/>
        <family val="2"/>
      </rPr>
      <t>CABb28</t>
    </r>
    <r>
      <rPr>
        <sz val="10"/>
        <rFont val="Arial"/>
        <family val="2"/>
      </rPr>
      <t>)</t>
    </r>
  </si>
  <si>
    <t>Boardwalk loop South junction - no bikes on these</t>
  </si>
  <si>
    <t>Boardwalk M</t>
  </si>
  <si>
    <t>Mild, fairly flat ride outside Canyon</t>
  </si>
  <si>
    <t>East Boulder Trail with Extensions</t>
  </si>
  <si>
    <t>Starts at Powerline trail connection to Niwot Loop Trail Southbound.  E on Boulderado to Actual E Boulder Trail.
Follows Trail to S Teller Farm Trail head.  Extension goes S to 7, W to 75th,N to Valmont, W to Niwot Trail</t>
  </si>
  <si>
    <t>EBTnlt</t>
  </si>
  <si>
    <t>40  4.941</t>
  </si>
  <si>
    <t>-105 10.715</t>
  </si>
  <si>
    <t>EBT-bt</t>
  </si>
  <si>
    <t>40  3.924</t>
  </si>
  <si>
    <t>-105 10.701</t>
  </si>
  <si>
    <t>Boulderado Go E</t>
  </si>
  <si>
    <t>Follow Dirt track E off 75th</t>
  </si>
  <si>
    <t>EBTgbt</t>
  </si>
  <si>
    <t>-105 10.139</t>
  </si>
  <si>
    <t>Gunbarrel TH</t>
  </si>
  <si>
    <t>-105  5.760</t>
  </si>
  <si>
    <t>Prospect Rd E</t>
  </si>
  <si>
    <t>Boadwalk WOS</t>
  </si>
  <si>
    <t>Another boardwalk to observation area</t>
  </si>
  <si>
    <t>Frontage Rd &amp; Bromley Lane</t>
  </si>
  <si>
    <t>39 58.455</t>
  </si>
  <si>
    <t>-104 45.114</t>
  </si>
  <si>
    <t>FR 50th Ave</t>
  </si>
  <si>
    <t>Frontage Rd &amp; 50th Ave - Start Path</t>
  </si>
  <si>
    <t>-104 44.698</t>
  </si>
  <si>
    <t>FR Longspur Dr</t>
  </si>
  <si>
    <t>Frontage Rd &amp; Longspur Dr</t>
  </si>
  <si>
    <t>39 58.849</t>
  </si>
  <si>
    <t>39 58.754</t>
  </si>
  <si>
    <t>-104 44.598</t>
  </si>
  <si>
    <t>Fr Burl Ditch Tr</t>
  </si>
  <si>
    <t>Frontage Rd &amp; Burlington Ditch Trail</t>
  </si>
  <si>
    <t>40  0.030</t>
  </si>
  <si>
    <t>-104 44.113</t>
  </si>
  <si>
    <t>DitchBaseline</t>
  </si>
  <si>
    <t>Ditcth Trail &amp; Baseline - Construction to North</t>
  </si>
  <si>
    <t>Concrete bike path, Semi packed gravel, dirt</t>
  </si>
  <si>
    <t>Lot of heavy truck traffic on trail N of Baseline - not currently mapped or included in trail</t>
  </si>
  <si>
    <t>Also Known As:</t>
  </si>
  <si>
    <t>Comment</t>
  </si>
  <si>
    <t>Easy</t>
  </si>
  <si>
    <t>LLFrmp</t>
  </si>
  <si>
    <t>40 33.538</t>
  </si>
  <si>
    <t>-105  5.772</t>
  </si>
  <si>
    <t>Roland Moore Pk</t>
  </si>
  <si>
    <t>Roland Moore Park</t>
  </si>
  <si>
    <t>Industrial Lane</t>
  </si>
  <si>
    <t>39 55.321</t>
  </si>
  <si>
    <t>-105  5.265</t>
  </si>
  <si>
    <t>Midway + Nickel</t>
  </si>
  <si>
    <t>39 55.536</t>
  </si>
  <si>
    <t>-105  5.427</t>
  </si>
  <si>
    <t>BIF BFD Tr S</t>
  </si>
  <si>
    <t>Broomfield &amp; BroomInFlat Trails join from SE</t>
  </si>
  <si>
    <t>39 55.741</t>
  </si>
  <si>
    <t>-105  5.431</t>
  </si>
  <si>
    <t>RRSrrp</t>
  </si>
  <si>
    <t>SVClhc</t>
  </si>
  <si>
    <t>SVC2bl</t>
  </si>
  <si>
    <t>SVCiwp</t>
  </si>
  <si>
    <t>SVC-fl</t>
  </si>
  <si>
    <t>SVCrga</t>
  </si>
  <si>
    <t>SVCnar</t>
  </si>
  <si>
    <t>SVC-gp</t>
  </si>
  <si>
    <t>BldrSBldr</t>
  </si>
  <si>
    <t>Boulder Cr &amp; S Boulder Cr Trails</t>
  </si>
  <si>
    <t>LLF trail W Junction - exits N</t>
  </si>
  <si>
    <t>BromleyBurl Trail</t>
  </si>
  <si>
    <t>BrightonLatSS Trail</t>
  </si>
  <si>
    <t>287BroomLong</t>
  </si>
  <si>
    <t>US 287 From Broomfield to Longmont</t>
  </si>
  <si>
    <t>St Vrain Cr Trail</t>
  </si>
  <si>
    <t>Left Hand Cr Trail</t>
  </si>
  <si>
    <t>Coal Cr Trail</t>
  </si>
  <si>
    <t>Rock Cr Trail</t>
  </si>
  <si>
    <r>
      <t>Golden Ponds Park (</t>
    </r>
    <r>
      <rPr>
        <b/>
        <sz val="10"/>
        <color indexed="14"/>
        <rFont val="Arial"/>
        <family val="2"/>
      </rPr>
      <t>SVC-gp</t>
    </r>
    <r>
      <rPr>
        <sz val="10"/>
        <rFont val="Arial"/>
        <family val="2"/>
      </rPr>
      <t>)</t>
    </r>
  </si>
  <si>
    <t>39 59.064</t>
  </si>
  <si>
    <t>-105 16.044</t>
  </si>
  <si>
    <t>Up B lane Ends</t>
  </si>
  <si>
    <t>Brdwy I25 Sta</t>
  </si>
  <si>
    <t>B-C4U</t>
  </si>
  <si>
    <t>B-CC</t>
  </si>
  <si>
    <t>B-CCC</t>
  </si>
  <si>
    <t>B-CLS</t>
  </si>
  <si>
    <t>B-CN</t>
  </si>
  <si>
    <t>B-CPS</t>
  </si>
  <si>
    <t>39 42.494</t>
  </si>
  <si>
    <t>-104 49.099</t>
  </si>
  <si>
    <t>CentrePoint Sable</t>
  </si>
  <si>
    <t>B-CR</t>
  </si>
  <si>
    <t>?</t>
  </si>
  <si>
    <t>B-CS</t>
  </si>
  <si>
    <t>B-CSTA</t>
  </si>
  <si>
    <t>39 40.768</t>
  </si>
  <si>
    <t>-105 56.267</t>
  </si>
  <si>
    <t>I25 &amp; Evans</t>
  </si>
  <si>
    <t>B-CY</t>
  </si>
  <si>
    <t>B-DCS</t>
  </si>
  <si>
    <t>B-DS</t>
  </si>
  <si>
    <t>B-EDS</t>
  </si>
  <si>
    <t>U</t>
  </si>
  <si>
    <t>B-EFI</t>
  </si>
  <si>
    <t>B-EG</t>
  </si>
  <si>
    <t>39 38.329</t>
  </si>
  <si>
    <t>-105 19.918</t>
  </si>
  <si>
    <t>B-ER</t>
  </si>
  <si>
    <t>B-ES</t>
  </si>
  <si>
    <t>B-EWS</t>
  </si>
  <si>
    <t>B-FH</t>
  </si>
  <si>
    <r>
      <t>Boulder</t>
    </r>
    <r>
      <rPr>
        <sz val="10"/>
        <rFont val="Arial"/>
        <family val="2"/>
      </rPr>
      <t xml:space="preserve"> - Foothills Pkwy &amp; Perl SE - Not on RTD site</t>
    </r>
  </si>
  <si>
    <t>B-GP</t>
  </si>
  <si>
    <t>39 42.660</t>
  </si>
  <si>
    <t>-105 17.643</t>
  </si>
  <si>
    <t>B-HR</t>
  </si>
  <si>
    <t>B-KC</t>
  </si>
  <si>
    <t>B-LAS</t>
  </si>
  <si>
    <t>B-LCC</t>
  </si>
  <si>
    <t>39 38.309</t>
  </si>
  <si>
    <t>-105 19.353</t>
  </si>
  <si>
    <t>B-LD</t>
  </si>
  <si>
    <t>40  8.962</t>
  </si>
  <si>
    <t>-105  6.176</t>
  </si>
  <si>
    <r>
      <t>Longmont</t>
    </r>
    <r>
      <rPr>
        <sz val="10"/>
        <rFont val="Arial"/>
        <family val="2"/>
      </rPr>
      <t xml:space="preserve"> - 119 S of 119</t>
    </r>
  </si>
  <si>
    <t>B-LDS</t>
  </si>
  <si>
    <t>B-LF</t>
  </si>
  <si>
    <t>B-LJR</t>
  </si>
  <si>
    <t>B-LMR</t>
  </si>
  <si>
    <t>B-LY</t>
  </si>
  <si>
    <t>40 13.427</t>
  </si>
  <si>
    <t>-105 16.208</t>
  </si>
  <si>
    <t>B-MB</t>
  </si>
  <si>
    <t>B-MJP</t>
  </si>
  <si>
    <r>
      <t>Morrison</t>
    </r>
    <r>
      <rPr>
        <sz val="10"/>
        <rFont val="Arial"/>
        <family val="2"/>
      </rPr>
      <t xml:space="preserve"> - I70 &amp; 26 - 3 Lots (2 N of I70, 1 S) - not on site</t>
    </r>
  </si>
  <si>
    <t>B-Mor</t>
  </si>
  <si>
    <t>B-MV</t>
  </si>
  <si>
    <r>
      <t>Conifer</t>
    </r>
    <r>
      <rPr>
        <sz val="10"/>
        <rFont val="Arial"/>
        <family val="2"/>
      </rPr>
      <t xml:space="preserve"> - US 285 &amp; Mountain View - Journey Community Church</t>
    </r>
  </si>
  <si>
    <t>B-NL</t>
  </si>
  <si>
    <t>39 57.749</t>
  </si>
  <si>
    <t>-105 30.789</t>
  </si>
  <si>
    <t>B-NMH</t>
  </si>
  <si>
    <t>B-NW119</t>
  </si>
  <si>
    <t>B-NW287</t>
  </si>
  <si>
    <t>B-OS</t>
  </si>
  <si>
    <t>B-OTA</t>
  </si>
  <si>
    <t>B-OY</t>
  </si>
  <si>
    <t>B-PH</t>
  </si>
  <si>
    <t>B-PJ</t>
  </si>
  <si>
    <t>B-PK</t>
  </si>
  <si>
    <t>B-PY</t>
  </si>
  <si>
    <t>39 27.426</t>
  </si>
  <si>
    <t>-104 45.384</t>
  </si>
  <si>
    <t>B-RP</t>
  </si>
  <si>
    <t>B-SHC</t>
  </si>
  <si>
    <t>-104 44.735</t>
  </si>
  <si>
    <t>SmokyHill Picadilly</t>
  </si>
  <si>
    <t>B-SL</t>
  </si>
  <si>
    <t>B-SM</t>
  </si>
  <si>
    <t>B-SP</t>
  </si>
  <si>
    <t>B-STS</t>
  </si>
  <si>
    <t>B-TF</t>
  </si>
  <si>
    <t>B-TM</t>
  </si>
  <si>
    <t>B-TMT</t>
  </si>
  <si>
    <t>B-TN</t>
  </si>
  <si>
    <t>B-UD</t>
  </si>
  <si>
    <t>B-WC</t>
  </si>
  <si>
    <t>B-WGR</t>
  </si>
  <si>
    <t>Z</t>
  </si>
  <si>
    <t>B-WH</t>
  </si>
  <si>
    <t>B-WR</t>
  </si>
  <si>
    <t>B-YALE</t>
  </si>
  <si>
    <t>Yale Station</t>
  </si>
  <si>
    <r>
      <t>Longmont -</t>
    </r>
    <r>
      <rPr>
        <sz val="10"/>
        <rFont val="Arial"/>
        <family val="2"/>
      </rPr>
      <t xml:space="preserve"> 2175 Main - W side</t>
    </r>
  </si>
  <si>
    <r>
      <t xml:space="preserve">Boulder - </t>
    </r>
    <r>
      <rPr>
        <sz val="10"/>
        <rFont val="Arial"/>
        <family val="2"/>
      </rPr>
      <t>Church lot S side</t>
    </r>
  </si>
  <si>
    <t>LBL30e</t>
  </si>
  <si>
    <t>MFE</t>
  </si>
  <si>
    <t>Mason Trail &amp; E section of Fossil Cr</t>
  </si>
  <si>
    <t>Loveland Boyd Lake</t>
  </si>
  <si>
    <t>MFE-pr</t>
  </si>
  <si>
    <t>40 30.252</t>
  </si>
  <si>
    <t>-105  3.822</t>
  </si>
  <si>
    <t>Portner Res</t>
  </si>
  <si>
    <t>Portner Reservoir - tusks</t>
  </si>
  <si>
    <t>MFE-mf</t>
  </si>
  <si>
    <t>40 30.844</t>
  </si>
  <si>
    <t>-105  4.847</t>
  </si>
  <si>
    <t>MFEsth</t>
  </si>
  <si>
    <t>40 31.091</t>
  </si>
  <si>
    <t>-105  4.835</t>
  </si>
  <si>
    <t>Mason S TH</t>
  </si>
  <si>
    <t>S Trail Head for Mason Trail</t>
  </si>
  <si>
    <t>40  0.445</t>
  </si>
  <si>
    <t>-105 13.513</t>
  </si>
  <si>
    <t>55th N E</t>
  </si>
  <si>
    <t>NL-dcn</t>
  </si>
  <si>
    <t>Deer Cr Tr S</t>
  </si>
  <si>
    <t>Trail resumes E on 55th N of Pennsylvania</t>
  </si>
  <si>
    <t>-105 14.298</t>
  </si>
  <si>
    <t>Emspom OP E</t>
  </si>
  <si>
    <t>H Val Degge T NB</t>
  </si>
  <si>
    <t>H Valley &amp; Degge Tr, No Bikes</t>
  </si>
  <si>
    <t>ELFfht</t>
  </si>
  <si>
    <t>40  4.228</t>
  </si>
  <si>
    <t>-105 16.962</t>
  </si>
  <si>
    <t>Foothills TH</t>
  </si>
  <si>
    <t>ELFhbl</t>
  </si>
  <si>
    <t>40  4.154</t>
  </si>
  <si>
    <t>-105 17.515</t>
  </si>
  <si>
    <t>Hogback Lp No B</t>
  </si>
  <si>
    <t>Hogback Loop trail heads N, no Bikes</t>
  </si>
  <si>
    <t>40  3.746</t>
  </si>
  <si>
    <t>-105 17.330</t>
  </si>
  <si>
    <t>Lee Hill TH</t>
  </si>
  <si>
    <t>Lee Hill Trail Head</t>
  </si>
  <si>
    <t>ELFfcp</t>
  </si>
  <si>
    <t>40  3.373</t>
  </si>
  <si>
    <t>-105 17.272</t>
  </si>
  <si>
    <t>Foothills Comuny</t>
  </si>
  <si>
    <t>Foothills Community Park</t>
  </si>
  <si>
    <t>ELFcpl</t>
  </si>
  <si>
    <t>Cmnty Pk Loop</t>
  </si>
  <si>
    <t>Loop in track around Foothills Community Park</t>
  </si>
  <si>
    <t>End loop, head S on Foothills Trail</t>
  </si>
  <si>
    <t>ELFeot</t>
  </si>
  <si>
    <t>ELF trail End Of Trail, Sage Wonder Trail junction</t>
  </si>
  <si>
    <t>40  3.106</t>
  </si>
  <si>
    <t>-105 17.520</t>
  </si>
  <si>
    <t>ELF eot - SWT</t>
  </si>
  <si>
    <t>40  3.378</t>
  </si>
  <si>
    <t>-105 17.487</t>
  </si>
  <si>
    <t>SWLu22</t>
  </si>
  <si>
    <t>40  3.167</t>
  </si>
  <si>
    <t>-105 16.091</t>
  </si>
  <si>
    <t>Jog S on Tr</t>
  </si>
  <si>
    <t>Jog S on Trail</t>
  </si>
  <si>
    <t>SWLsum</t>
  </si>
  <si>
    <t>40  3.031</t>
  </si>
  <si>
    <t>-105 16.039</t>
  </si>
  <si>
    <t>Sumac E</t>
  </si>
  <si>
    <t>Follows Rough &amp; Ready Ditch SE on NE side of Longmont with detour E along powerline trail to the Spring Gulch 2 Trail.  Follows that N to it's start then back down along Pace St.</t>
  </si>
  <si>
    <t>Then follows 9th Ave W to follow Rough &amp; Ready Ditch North to return to the point of detour.</t>
  </si>
  <si>
    <t>Broomfield Trail</t>
  </si>
  <si>
    <t>BroomInFlat Trail</t>
  </si>
  <si>
    <t>End of Fulton Trail, 168th Ave / Baseline</t>
  </si>
  <si>
    <t>Hoover Park - Restrooms, Tennis</t>
  </si>
  <si>
    <t>Alpine Go N</t>
  </si>
  <si>
    <t>2BLiln</t>
  </si>
  <si>
    <t>2BLmid</t>
  </si>
  <si>
    <t>2BLcoa</t>
  </si>
  <si>
    <t>2BLsbr</t>
  </si>
  <si>
    <t>2BLsh7</t>
  </si>
  <si>
    <t>2BL-er</t>
  </si>
  <si>
    <t>2BLlhc</t>
  </si>
  <si>
    <t>Hygiene Rd - biking use</t>
  </si>
  <si>
    <t>6636-nr</t>
  </si>
  <si>
    <t>40  8.705</t>
  </si>
  <si>
    <t>-105 16.938</t>
  </si>
  <si>
    <t>Nelson Rd - bikes</t>
  </si>
  <si>
    <t>Nelson Rd - again bikes, shoulder lanes</t>
  </si>
  <si>
    <t>6636nevn</t>
  </si>
  <si>
    <t>40  6.577</t>
  </si>
  <si>
    <t>-105 16.914</t>
  </si>
  <si>
    <t>Neva Rd N ELF Tr</t>
  </si>
  <si>
    <t>Neva Rd N access - ELF Tr</t>
  </si>
  <si>
    <t>40  6.052</t>
  </si>
  <si>
    <t>Neva Rd S ELF Tr</t>
  </si>
  <si>
    <t>Neva Rd S access - ELF Tr</t>
  </si>
  <si>
    <t>6636nbwy</t>
  </si>
  <si>
    <t>-105 17.074</t>
  </si>
  <si>
    <t>N Broadwy ELF Tr</t>
  </si>
  <si>
    <t>N Broadway - access to ELF Tr &amp; TH</t>
  </si>
  <si>
    <t>6636nbws</t>
  </si>
  <si>
    <t>40  4.384</t>
  </si>
  <si>
    <t>40  3.899</t>
  </si>
  <si>
    <t>-105 16.895</t>
  </si>
  <si>
    <t>Broadway S</t>
  </si>
  <si>
    <t>N Broadway S into town</t>
  </si>
  <si>
    <t>6636swl</t>
  </si>
  <si>
    <t>40  3.058</t>
  </si>
  <si>
    <t>-105 15.611</t>
  </si>
  <si>
    <t>SWL Tr Jay Rd</t>
  </si>
  <si>
    <t>Sage Wonderland Trail crosses on Jay Rd</t>
  </si>
  <si>
    <t>6636-119</t>
  </si>
  <si>
    <t>40  2.182</t>
  </si>
  <si>
    <t>-105 15.518</t>
  </si>
  <si>
    <t>119D G4P Trails</t>
  </si>
  <si>
    <t>119D Tr, Goose-4MileCr-FtHillsPkwy Tr</t>
  </si>
  <si>
    <t>Eagle Left Foothills</t>
  </si>
  <si>
    <t>66 Ute 36 Fthills Hwy</t>
  </si>
  <si>
    <t>Niwot Rd 73 75 sts</t>
  </si>
  <si>
    <t>PikeRd CloverBasin Trail</t>
  </si>
  <si>
    <t>119 Diagonal Hwy</t>
  </si>
  <si>
    <t>NiwotRd 73 75</t>
  </si>
  <si>
    <t>119 Diagonal (close)</t>
  </si>
  <si>
    <t>6636nevs</t>
  </si>
  <si>
    <t>N735 Tr E</t>
  </si>
  <si>
    <t>NL-n735w</t>
  </si>
  <si>
    <t>NL-n735e</t>
  </si>
  <si>
    <t>N735 Tr W</t>
  </si>
  <si>
    <t>Keep Left to go under Niwot Rd</t>
  </si>
  <si>
    <t>119 Diagonal Highway</t>
  </si>
  <si>
    <t>G4P119de</t>
  </si>
  <si>
    <t>EOT 4 M Cr 119D</t>
  </si>
  <si>
    <t>http://www.B-denver.com/AlphabeticalList.shtml</t>
  </si>
  <si>
    <t>B-66</t>
  </si>
  <si>
    <t>B-104REV</t>
  </si>
  <si>
    <t>39 53.094</t>
  </si>
  <si>
    <t>-104 50.587</t>
  </si>
  <si>
    <t>M</t>
  </si>
  <si>
    <t>B-104W</t>
  </si>
  <si>
    <t>X</t>
  </si>
  <si>
    <t>B-287-21</t>
  </si>
  <si>
    <t>40 11.836</t>
  </si>
  <si>
    <t>287 tween 21 22</t>
  </si>
  <si>
    <t>B-30D</t>
  </si>
  <si>
    <t>B-39TM</t>
  </si>
  <si>
    <t>39 59.146</t>
  </si>
  <si>
    <t>-105 14.888</t>
  </si>
  <si>
    <t>39th &amp; Table Mesa</t>
  </si>
  <si>
    <t>N</t>
  </si>
  <si>
    <t>B-AB</t>
  </si>
  <si>
    <t>B-AH</t>
  </si>
  <si>
    <t>B-AP</t>
  </si>
  <si>
    <t>B-AS</t>
  </si>
  <si>
    <t>B-AVC</t>
  </si>
  <si>
    <t>B-B70</t>
  </si>
  <si>
    <t>B-BB</t>
  </si>
  <si>
    <r>
      <t>Boulder</t>
    </r>
    <r>
      <rPr>
        <sz val="10"/>
        <rFont val="Arial"/>
        <family val="2"/>
      </rPr>
      <t xml:space="preserve"> - 27th Way &amp; Broadway</t>
    </r>
  </si>
  <si>
    <t>Wadsworth Arista</t>
  </si>
  <si>
    <t>B-BG</t>
  </si>
  <si>
    <t>B-BM</t>
  </si>
  <si>
    <t>B-BP</t>
  </si>
  <si>
    <t>B-BS</t>
  </si>
  <si>
    <t>B-BWS</t>
  </si>
  <si>
    <t>39 42.088</t>
  </si>
  <si>
    <t>-104 59.277</t>
  </si>
  <si>
    <t>Covered by Track(s)</t>
  </si>
  <si>
    <t>EmpsomD W</t>
  </si>
  <si>
    <t>Head NE on Boulder Cr Tr (BSB Tr)</t>
  </si>
  <si>
    <t xml:space="preserve">Leave Boulder Cr S sharing GrP Tr </t>
  </si>
  <si>
    <t>EOT - SBC Tr</t>
  </si>
  <si>
    <t>BL-gzb</t>
  </si>
  <si>
    <t>BL-bld</t>
  </si>
  <si>
    <t>BL-wbw</t>
  </si>
  <si>
    <t>BL-lbp</t>
  </si>
  <si>
    <t>BL-obc</t>
  </si>
  <si>
    <t>BL-dw</t>
  </si>
  <si>
    <t>40  0.217</t>
  </si>
  <si>
    <t>-105 12.900</t>
  </si>
  <si>
    <t>Gapter + Dimmit</t>
  </si>
  <si>
    <t>Exit Gapter St Westward onto trail at Dimmit</t>
  </si>
  <si>
    <t>40  0.428</t>
  </si>
  <si>
    <t>-105 12.968</t>
  </si>
  <si>
    <t>BSBbdt</t>
  </si>
  <si>
    <t>BSBotr</t>
  </si>
  <si>
    <t>40  0.451</t>
  </si>
  <si>
    <t>-105 12.965</t>
  </si>
  <si>
    <t>Bridge to fairgrounds - alternate trail start</t>
  </si>
  <si>
    <t>PGW1</t>
  </si>
  <si>
    <t>40 26.450</t>
  </si>
  <si>
    <t>-104 41.829</t>
  </si>
  <si>
    <t>Gate can bypass</t>
  </si>
  <si>
    <t>Gate - Via</t>
  </si>
  <si>
    <t>PGWigp</t>
  </si>
  <si>
    <t>40 26.297</t>
  </si>
  <si>
    <t>-104 41.962</t>
  </si>
  <si>
    <t>Island Grove Pk</t>
  </si>
  <si>
    <t>119 Diagonal Trail S junction - MUP S</t>
  </si>
  <si>
    <t>40  3.912</t>
  </si>
  <si>
    <t>-105 12.427</t>
  </si>
  <si>
    <t>6Mile Res Drain</t>
  </si>
  <si>
    <t>Canal drains 6 Mile Reservoir into
N Boulder Farmers ditch at Twin Lakes</t>
  </si>
  <si>
    <t>40  3.472</t>
  </si>
  <si>
    <t>-105 12.420</t>
  </si>
  <si>
    <t>NL Tr &amp; ditches</t>
  </si>
  <si>
    <t>Niwot Loop Trail &amp; N Boulder Farmers
ditch - Boulder &amp; Left Hand ditch N</t>
  </si>
  <si>
    <t>40  2.631</t>
  </si>
  <si>
    <t>-105 12.495</t>
  </si>
  <si>
    <t>UP Andrus Rd</t>
  </si>
  <si>
    <t>Andrus Rd Underpass
Shoulder Lanes W &amp; S of here</t>
  </si>
  <si>
    <t>40  1.916</t>
  </si>
  <si>
    <t>-105 12.689</t>
  </si>
  <si>
    <t>EBT Tr Valmont</t>
  </si>
  <si>
    <t>Bromley &amp; 134th (BLS-PC)</t>
  </si>
  <si>
    <t>S Platte Trail Head, Parking
460 W Southern St
Bridge over 85 a few blocks E</t>
  </si>
  <si>
    <t>RabbitMtn</t>
  </si>
  <si>
    <t>Rabbit Mountain Open Space Trails</t>
  </si>
  <si>
    <t>RMO</t>
  </si>
  <si>
    <t>Rocky trail, packed gravel road</t>
  </si>
  <si>
    <t>40 14.780</t>
  </si>
  <si>
    <t>-105 13.463</t>
  </si>
  <si>
    <t>RabbitMtn OS TH</t>
  </si>
  <si>
    <t>Rabbit Mountain Open Space Trail head
Parking, tables, rest rooms</t>
  </si>
  <si>
    <t>40 14.977</t>
  </si>
  <si>
    <t>IMT EWT Trails S</t>
  </si>
  <si>
    <t>Indian Mesa &amp; Eagle Wind Trails Go SE</t>
  </si>
  <si>
    <t>-105 12.794</t>
  </si>
  <si>
    <t>EagleWind Loop</t>
  </si>
  <si>
    <t>Eagle Wind Trail Loop starts, Keep Right</t>
  </si>
  <si>
    <t>-105 12.162</t>
  </si>
  <si>
    <t>40 14.176</t>
  </si>
  <si>
    <t>EagleWind SE End</t>
  </si>
  <si>
    <t>SE end of Eagle Wind trail loop
Area S&amp;E is off-limits Feb 1 thru July 31</t>
  </si>
  <si>
    <t>40 15.057</t>
  </si>
  <si>
    <t>-105 13.060</t>
  </si>
  <si>
    <t>LittleThompson T</t>
  </si>
  <si>
    <t>Little Thompson Overlook Trail starts</t>
  </si>
  <si>
    <t>40 15.642</t>
  </si>
  <si>
    <t>(CO_DN Trails)</t>
  </si>
  <si>
    <t>Foot Horse FC Trail</t>
  </si>
  <si>
    <t>Lov Lng FC Path</t>
  </si>
  <si>
    <t>96 Broom Long Path</t>
  </si>
  <si>
    <t>PoudreGreWin</t>
  </si>
  <si>
    <t>Coalton Marshall Mesa Trail
(CO_DN Trails)</t>
  </si>
  <si>
    <t>-104 47.375</t>
  </si>
  <si>
    <t>Trail dumps onto Old Tale Rd N bound</t>
  </si>
  <si>
    <t>-105 12.939</t>
  </si>
  <si>
    <t>BSBot7</t>
  </si>
  <si>
    <t>40  0.873</t>
  </si>
  <si>
    <t>LovLngFC</t>
  </si>
  <si>
    <t>CFP TR W</t>
  </si>
  <si>
    <t>LLFcfe</t>
  </si>
  <si>
    <t>CFP TR E</t>
  </si>
  <si>
    <t>CFP E Junction RR</t>
  </si>
  <si>
    <t>CFP W junction - RR - TH
No vehicle access from Taft Hill Rd</t>
  </si>
  <si>
    <t>Starts out following 28th S from Boulder Cr to Apachae trail, Table Mesa Dr out E to Cherry Vale. Then S to Marshall Mesa, &amp; W to Boadway N to Boulder Cr.</t>
  </si>
  <si>
    <t>Apache Trail</t>
  </si>
  <si>
    <t>Teller Farm, Perl St Trail</t>
  </si>
  <si>
    <t>Rural road shoulder, multi-use concrete paths, some rural &amp; residential street.</t>
  </si>
  <si>
    <t>CAB</t>
  </si>
  <si>
    <t>CABrtd</t>
  </si>
  <si>
    <t>Coyote Ridge Trail Head
S Taft Hill Rd &amp; Spring Mesa Tr - LLF Trail</t>
  </si>
  <si>
    <t>BSB-1</t>
  </si>
  <si>
    <t>39 58.076</t>
  </si>
  <si>
    <t>-105 13.701</t>
  </si>
  <si>
    <t>BSB</t>
  </si>
  <si>
    <t>BSB E share</t>
  </si>
  <si>
    <t>End share - Go under S Boulder Rd</t>
  </si>
  <si>
    <t>BSB W share</t>
  </si>
  <si>
    <t>39 59.144</t>
  </si>
  <si>
    <t>-105 13.072</t>
  </si>
  <si>
    <t>BSBebr</t>
  </si>
  <si>
    <t>39 59.531</t>
  </si>
  <si>
    <t>-105 13.032</t>
  </si>
  <si>
    <t>E Boulder Rec Tr</t>
  </si>
  <si>
    <t>NL-bwr</t>
  </si>
  <si>
    <t>40  3.397</t>
  </si>
  <si>
    <t>W on spur</t>
  </si>
  <si>
    <t>Track goes W along Boulder &amp; White Rock Ditch
then doubles back to E</t>
  </si>
  <si>
    <t>40  3.716</t>
  </si>
  <si>
    <t>-105 11.667</t>
  </si>
  <si>
    <t>Eot E Twin Laks</t>
  </si>
  <si>
    <t>E end of Twin Lakes Trail</t>
  </si>
  <si>
    <t>NL-tle</t>
  </si>
  <si>
    <t>NL-eot</t>
  </si>
  <si>
    <t>AirportN63</t>
  </si>
  <si>
    <t>Airport Rd, Nelson Rd and 63rd St Lanes</t>
  </si>
  <si>
    <t xml:space="preserve">Follows Airport Road from NE bound 119/Diagonal highwayto </t>
  </si>
  <si>
    <t>AN63</t>
  </si>
  <si>
    <t>McIntosh Supply Trail</t>
  </si>
  <si>
    <t>87th St</t>
  </si>
  <si>
    <t>Pike Clover Basin paths</t>
  </si>
  <si>
    <t>AN63119e</t>
  </si>
  <si>
    <t>40  9.146</t>
  </si>
  <si>
    <t>-105 12.411</t>
  </si>
  <si>
    <t>119D Tr E</t>
  </si>
  <si>
    <t>40  7.336</t>
  </si>
  <si>
    <t>-105  8.974</t>
  </si>
  <si>
    <t>119/Diagonal Highway E side</t>
  </si>
  <si>
    <t>AN63119w</t>
  </si>
  <si>
    <t>40  7.420</t>
  </si>
  <si>
    <t>119D Tr W</t>
  </si>
  <si>
    <t>119/Diagonal Highway W side</t>
  </si>
  <si>
    <t>40 11.313</t>
  </si>
  <si>
    <t>-105  9.276</t>
  </si>
  <si>
    <t>Concrete Paths, Bike Lanes</t>
  </si>
  <si>
    <t>SW Ridge Soderberg</t>
  </si>
  <si>
    <t>Mill Cr Spring Cr</t>
  </si>
  <si>
    <t>Stout Trail</t>
  </si>
  <si>
    <t>STU</t>
  </si>
  <si>
    <t>MSC</t>
  </si>
  <si>
    <t>SawMill CareySprings Trail</t>
  </si>
  <si>
    <t>Loggers Herrington Wathen</t>
  </si>
  <si>
    <t>LHW</t>
  </si>
  <si>
    <t>Sage Wonderland Lake Paths</t>
  </si>
  <si>
    <t>Diagonal Highway</t>
  </si>
  <si>
    <t>Dark Green</t>
  </si>
  <si>
    <r>
      <t>Pike Rd &amp; 287 - 2BL Trail (</t>
    </r>
    <r>
      <rPr>
        <b/>
        <sz val="10"/>
        <color indexed="17"/>
        <rFont val="Arial"/>
        <family val="2"/>
      </rPr>
      <t>CBP2bl</t>
    </r>
    <r>
      <rPr>
        <sz val="10"/>
        <rFont val="Arial"/>
        <family val="2"/>
      </rPr>
      <t>)</t>
    </r>
  </si>
  <si>
    <t>119 Diagonal</t>
  </si>
  <si>
    <t>287 Broomfield Longmont</t>
  </si>
  <si>
    <t>96 Broomfield Long</t>
  </si>
  <si>
    <t>-105 12.422</t>
  </si>
  <si>
    <t>40  5.155</t>
  </si>
  <si>
    <t>40  4.511</t>
  </si>
  <si>
    <t>-105 12.419</t>
  </si>
  <si>
    <t>119D Tr N</t>
  </si>
  <si>
    <t>119 Diagonal Trail N junction</t>
  </si>
  <si>
    <t>40  4.400</t>
  </si>
  <si>
    <t>-105 12.426</t>
  </si>
  <si>
    <t>119D Tr S - MUP</t>
  </si>
  <si>
    <t>FFC-1</t>
  </si>
  <si>
    <t>Via S end of Pineridge</t>
  </si>
  <si>
    <t>FFC-tt</t>
  </si>
  <si>
    <t>40 26.511</t>
  </si>
  <si>
    <t>-104 45.464</t>
  </si>
  <si>
    <t>RedRover TH</t>
  </si>
  <si>
    <t>PGWcge</t>
  </si>
  <si>
    <t>40 26.367</t>
  </si>
  <si>
    <t>-104 46.112</t>
  </si>
  <si>
    <t>CattleGuard E</t>
  </si>
  <si>
    <t>Flag, Red</t>
  </si>
  <si>
    <t>Cattle guard - use mesh strips to cross</t>
  </si>
  <si>
    <t>PGWcgw</t>
  </si>
  <si>
    <t>40 26.489</t>
  </si>
  <si>
    <t>-104 46.394</t>
  </si>
  <si>
    <t>CattleGuard W</t>
  </si>
  <si>
    <t>Cattle guard - use mesh strips to cross
Greeley ditch no3 alongside</t>
  </si>
  <si>
    <t>CR 29 Trail Head - RR Airhose
Greely ditch no3 starts from river ahead on N</t>
  </si>
  <si>
    <t>Follows Willows &amp; Twin Lakes Trail to Boulder Feeder ditch, then streets to rejoin N of Lookout Rd.
Then Follows Boulder &amp; White Rock &amp; Boulder &amp; Left hand ditches to Longview Dr.  Streets back W to Deer Cr to complete loop.</t>
  </si>
  <si>
    <t>Concrete Paths, Bike Lanes, residential St.</t>
  </si>
  <si>
    <t>Boulder S Boulder Trail</t>
  </si>
  <si>
    <t>Trail E of Gunbarrel Trail head can be muddy, and is fairly steep.</t>
  </si>
  <si>
    <t>Packed Gravel, Dirt, Bike lanes, then Multi-use Concrete path</t>
  </si>
  <si>
    <t>40 33.718</t>
  </si>
  <si>
    <t>-105  4.777</t>
  </si>
  <si>
    <t>DBSlbt</t>
  </si>
  <si>
    <t>SFC-ep</t>
  </si>
  <si>
    <t>40 34.211</t>
  </si>
  <si>
    <t>-105  1.782</t>
  </si>
  <si>
    <t>40 33.915</t>
  </si>
  <si>
    <t>-105  3.066</t>
  </si>
  <si>
    <t>Edora Pk DG Ten</t>
  </si>
  <si>
    <t>Edora Park - Disc Golf - Tennis</t>
  </si>
  <si>
    <t>SFC-sp</t>
  </si>
  <si>
    <t>40 33.743</t>
  </si>
  <si>
    <t>-105  4.286</t>
  </si>
  <si>
    <t>Spring Park RR</t>
  </si>
  <si>
    <t>Spring Park - RR</t>
  </si>
  <si>
    <t>Timber Trail - Moderate to difficult rating</t>
  </si>
  <si>
    <t>LHTwgt</t>
  </si>
  <si>
    <t>40 34.662</t>
  </si>
  <si>
    <t>-105 10.863</t>
  </si>
  <si>
    <t>WellsGulch Tr</t>
  </si>
  <si>
    <t>Hiking only Trail</t>
  </si>
  <si>
    <t>LHTwgnt</t>
  </si>
  <si>
    <t>40 34.537</t>
  </si>
  <si>
    <t>-105 10.731</t>
  </si>
  <si>
    <t>WellsGulch Nature Tr</t>
  </si>
  <si>
    <t>LHTart</t>
  </si>
  <si>
    <t>40 33.861</t>
  </si>
  <si>
    <t>-105 10.544</t>
  </si>
  <si>
    <t>ArthursRock Tr</t>
  </si>
  <si>
    <t>LHTsvrr</t>
  </si>
  <si>
    <t>40 33.852</t>
  </si>
  <si>
    <t>-105 10.477</t>
  </si>
  <si>
    <t>LHTsvw</t>
  </si>
  <si>
    <t>40 33.825</t>
  </si>
  <si>
    <t>-105 10.460</t>
  </si>
  <si>
    <t>SValley RR</t>
  </si>
  <si>
    <t>SValley W</t>
  </si>
  <si>
    <t>40 33.362</t>
  </si>
  <si>
    <t>-105  1.180</t>
  </si>
  <si>
    <t>Env Learning Cntr</t>
  </si>
  <si>
    <t>CSU Environmental Learning Center</t>
  </si>
  <si>
    <t>40 33.515</t>
  </si>
  <si>
    <t>-105  1.397</t>
  </si>
  <si>
    <t>Cat Fish Pond TH</t>
  </si>
  <si>
    <t>Cat Fish Pond Trail Head</t>
  </si>
  <si>
    <t>40 33.855</t>
  </si>
  <si>
    <t>-105  1.763</t>
  </si>
  <si>
    <t>ProspectPonds TH</t>
  </si>
  <si>
    <t>Prospect Ponds Trail Head</t>
  </si>
  <si>
    <t>PFCelc</t>
  </si>
  <si>
    <t>PFCcfp</t>
  </si>
  <si>
    <t>PFCppt</t>
  </si>
  <si>
    <t>40 34.212</t>
  </si>
  <si>
    <t>-105  1.781</t>
  </si>
  <si>
    <t>Spring Cr Trail starts W from here</t>
  </si>
  <si>
    <t>PFCnam</t>
  </si>
  <si>
    <t>40 34.583</t>
  </si>
  <si>
    <t>-105  2.730</t>
  </si>
  <si>
    <t>NA Maintenance</t>
  </si>
  <si>
    <t>Natural Areas Maintenance</t>
  </si>
  <si>
    <t>40 35.704</t>
  </si>
  <si>
    <t>-105  4.697</t>
  </si>
  <si>
    <t>PFChss</t>
  </si>
  <si>
    <t>40 35.823</t>
  </si>
  <si>
    <t>-105  4.942</t>
  </si>
  <si>
    <t>Hickory St Spur</t>
  </si>
  <si>
    <t>Mason St Spur</t>
  </si>
  <si>
    <t>PFCmss</t>
  </si>
  <si>
    <t>Hickory St Spur heads S</t>
  </si>
  <si>
    <t>Mason St Spur heads S</t>
  </si>
  <si>
    <t>PFCmna</t>
  </si>
  <si>
    <t>40 36.022</t>
  </si>
  <si>
    <t>-105  5.179</t>
  </si>
  <si>
    <t>McMurry Nat Area</t>
  </si>
  <si>
    <t>McMurray Natural Area</t>
  </si>
  <si>
    <t>PFCpth</t>
  </si>
  <si>
    <t>40 36.445</t>
  </si>
  <si>
    <t>PFC-lp</t>
  </si>
  <si>
    <t>40 37.340</t>
  </si>
  <si>
    <t>-105  8.402</t>
  </si>
  <si>
    <t>PFCcle</t>
  </si>
  <si>
    <t>40 37.668</t>
  </si>
  <si>
    <t>Cache La Poudre</t>
  </si>
  <si>
    <t>Easy paved trail</t>
  </si>
  <si>
    <t>Follows Poudre River Tr upstream from the CSU Environmental Learning Center in Ft Collins to Cache La Poudre Elementary on old 287 in La Porte.</t>
  </si>
  <si>
    <t>SVC119</t>
  </si>
  <si>
    <t>DBS-hd</t>
  </si>
  <si>
    <t>40 24.454</t>
  </si>
  <si>
    <t>-105  8.950</t>
  </si>
  <si>
    <t>Hogback Dr</t>
  </si>
  <si>
    <t>Hogback Dr - Go N</t>
  </si>
  <si>
    <t>DBSdbt</t>
  </si>
  <si>
    <t>40 24.711</t>
  </si>
  <si>
    <t>-105  9.164</t>
  </si>
  <si>
    <t>Devils Bbone TH</t>
  </si>
  <si>
    <t>DBShln</t>
  </si>
  <si>
    <t>40 25.553</t>
  </si>
  <si>
    <t>-105  9.791</t>
  </si>
  <si>
    <t>Hunters Lp N</t>
  </si>
  <si>
    <t>Hunters Loop N end (no bikes allowed)</t>
  </si>
  <si>
    <t>40 26.200</t>
  </si>
  <si>
    <t>-105  9.315</t>
  </si>
  <si>
    <t>PGW</t>
  </si>
  <si>
    <t>Hwy 119 - can access StVrain Cr trail via
Hwy 119 W shoulder lane to 119th then S</t>
  </si>
  <si>
    <t>40  9.552</t>
  </si>
  <si>
    <t>-105  3.968</t>
  </si>
  <si>
    <t>H119 SVC access</t>
  </si>
  <si>
    <t>OGKh119e</t>
  </si>
  <si>
    <t>OGKh119</t>
  </si>
  <si>
    <t>Hwy119 MUP EOT</t>
  </si>
  <si>
    <t>End MUP along 119 - not in route
dirt access from 119wb</t>
  </si>
  <si>
    <t>40 10.057</t>
  </si>
  <si>
    <t>-105  4.757</t>
  </si>
  <si>
    <r>
      <t>F</t>
    </r>
    <r>
      <rPr>
        <sz val="10"/>
        <rFont val="Arial"/>
        <family val="2"/>
      </rPr>
      <t xml:space="preserve"> on Lagerman spur</t>
    </r>
  </si>
  <si>
    <t>Lagerman Reservoir Trail</t>
  </si>
  <si>
    <r>
      <t xml:space="preserve">Pike Clover Basin Tr just to E
</t>
    </r>
    <r>
      <rPr>
        <sz val="9"/>
        <rFont val="Arial"/>
        <family val="2"/>
      </rPr>
      <t>Optional fat tire loop around Lagerman W</t>
    </r>
  </si>
  <si>
    <t>N735loop</t>
  </si>
  <si>
    <t>40  8.223</t>
  </si>
  <si>
    <t>-105 11.271</t>
  </si>
  <si>
    <t>Lagerman Loop</t>
  </si>
  <si>
    <t>Start/end of lake loop</t>
  </si>
  <si>
    <t>N735lp</t>
  </si>
  <si>
    <t>-105 11.429</t>
  </si>
  <si>
    <t>N735lrr</t>
  </si>
  <si>
    <t>40  8.141</t>
  </si>
  <si>
    <t>-105 11.442</t>
  </si>
  <si>
    <t>N735lsw</t>
  </si>
  <si>
    <t>40  7.940</t>
  </si>
  <si>
    <t>-105 11.624</t>
  </si>
  <si>
    <t>Boat ramp to S</t>
  </si>
  <si>
    <t>SW corner of loop</t>
  </si>
  <si>
    <t>N735le</t>
  </si>
  <si>
    <t>40  7.997</t>
  </si>
  <si>
    <t>-105 11.033</t>
  </si>
  <si>
    <t>E side of Lake</t>
  </si>
  <si>
    <t>40  8.152</t>
  </si>
  <si>
    <r>
      <t xml:space="preserve">Mostly shoulder lanes and Concrete MUP - </t>
    </r>
    <r>
      <rPr>
        <sz val="10"/>
        <color indexed="60"/>
        <rFont val="Arial"/>
        <family val="2"/>
      </rPr>
      <t>Dirt road and path on Lagerman Resrvoir optional loop 3.7 Mi</t>
    </r>
  </si>
  <si>
    <t>Carey Springs Tr - SMCS track shares S &amp; E</t>
  </si>
  <si>
    <t>LHWsmcss</t>
  </si>
  <si>
    <t>SMCS TR S - SawMill</t>
  </si>
  <si>
    <t>SawMill Cr Tr - end SMCS share</t>
  </si>
  <si>
    <t>LHWher</t>
  </si>
  <si>
    <t>40 32.708</t>
  </si>
  <si>
    <t>-105 10.786</t>
  </si>
  <si>
    <t>Herrington Tr</t>
  </si>
  <si>
    <t>Start of Herrington Tr track continues on Loggers</t>
  </si>
  <si>
    <t>LHWttl</t>
  </si>
  <si>
    <t>40 32.549</t>
  </si>
  <si>
    <t>-105 10.672</t>
  </si>
  <si>
    <t>Towers Tr - Loggers</t>
  </si>
  <si>
    <t>End of Loggers Trail at Towers - back to prior</t>
  </si>
  <si>
    <t>Follow Herrington Tr uphill</t>
  </si>
  <si>
    <t>LHWtthe</t>
  </si>
  <si>
    <t>-105 10.821</t>
  </si>
  <si>
    <t>Towers Tr E - Herrington</t>
  </si>
  <si>
    <t>Herrington Trail shares Tower uphill .1 Mile</t>
  </si>
  <si>
    <t>LHWtthw</t>
  </si>
  <si>
    <t>40 32.630</t>
  </si>
  <si>
    <t>-105 10.937</t>
  </si>
  <si>
    <t>Towers Tr W - Herrington</t>
  </si>
  <si>
    <t>Herrington Trail leaves Tower Tr over ridge W</t>
  </si>
  <si>
    <t>LHWstu</t>
  </si>
  <si>
    <t>MSCtt</t>
  </si>
  <si>
    <t>39 57.398</t>
  </si>
  <si>
    <t>-105 13.720</t>
  </si>
  <si>
    <t>MM TH spur</t>
  </si>
  <si>
    <t>Continune on Marshal Rd NW</t>
  </si>
  <si>
    <t>CABsbup</t>
  </si>
  <si>
    <t>CABbscs</t>
  </si>
  <si>
    <t>BSC Tr S - BearCr</t>
  </si>
  <si>
    <t>Route followed spur - backtrack</t>
  </si>
  <si>
    <t>Resume CAB NW</t>
  </si>
  <si>
    <t>RTD-BF</t>
  </si>
  <si>
    <t>RTD-BG</t>
  </si>
  <si>
    <t>-104 49.389</t>
  </si>
  <si>
    <t>85 Bridge St</t>
  </si>
  <si>
    <r>
      <t>Brighton</t>
    </r>
    <r>
      <rPr>
        <sz val="10"/>
        <rFont val="Arial"/>
        <family val="2"/>
      </rPr>
      <t xml:space="preserve"> - Bridge St</t>
    </r>
  </si>
  <si>
    <t>39 42.574</t>
  </si>
  <si>
    <t>-105 59.342</t>
  </si>
  <si>
    <t>Broadway Marketplace</t>
  </si>
  <si>
    <t>Boardwalk loop Mid junction - no bikes on these</t>
  </si>
  <si>
    <t>39 56.271</t>
  </si>
  <si>
    <t>-104 45.152</t>
  </si>
  <si>
    <t>Boardwalk N</t>
  </si>
  <si>
    <t>Boardwalk loop North junction - no bikes on these</t>
  </si>
  <si>
    <t>39 56.274</t>
  </si>
  <si>
    <t>-104 45.096</t>
  </si>
  <si>
    <t>Nature Cntr RR</t>
  </si>
  <si>
    <t>Information</t>
  </si>
  <si>
    <t>Barr Lake Nature Center - Park headquarters</t>
  </si>
  <si>
    <t>39 56.280</t>
  </si>
  <si>
    <t>-104 45.155</t>
  </si>
  <si>
    <t>Refuge SE Edge</t>
  </si>
  <si>
    <t>Sign for edge of Wildlife refuge</t>
  </si>
  <si>
    <t>39 56.552</t>
  </si>
  <si>
    <t>-104 44.716</t>
  </si>
  <si>
    <t>DBS Trail N Junction - head S</t>
  </si>
  <si>
    <t>40 28.333</t>
  </si>
  <si>
    <t>-105  9.206</t>
  </si>
  <si>
    <t>DBS Mid Junction</t>
  </si>
  <si>
    <t>DBS Trail mid Junction
head W on Indian Summer Trail</t>
  </si>
  <si>
    <t>40 27.949</t>
  </si>
  <si>
    <t>-105  9.646</t>
  </si>
  <si>
    <t>40 27.797</t>
  </si>
  <si>
    <t>-105  9.294</t>
  </si>
  <si>
    <t>DBS S + EOT</t>
  </si>
  <si>
    <t>End of Trail, DBS Trail</t>
  </si>
  <si>
    <t>BSBscg</t>
  </si>
  <si>
    <t>40  0.821</t>
  </si>
  <si>
    <t>-105 14.736</t>
  </si>
  <si>
    <t>BSB4mc</t>
  </si>
  <si>
    <t>40  0.915</t>
  </si>
  <si>
    <t>-105 19.462</t>
  </si>
  <si>
    <t>4 Mile Canyon</t>
  </si>
  <si>
    <t>NW end of Goose Cr Greenway</t>
  </si>
  <si>
    <t>Easy, no real hills</t>
  </si>
  <si>
    <t>Packed gravel, concrete, short dirt section N of Independence Rd</t>
  </si>
  <si>
    <t>Follows Wonderland Tr NW from it's start at Goose Cr Greenway to 47th St. Then along Cottonwood Path to it's TH.
Then follows Boulder &amp; White Rock Ditch to Jay Rd, follow it E then N on Spine Rd to Willows trail.</t>
  </si>
  <si>
    <t>E Boulder Rec Center Tr</t>
  </si>
  <si>
    <t>BSBbob</t>
  </si>
  <si>
    <t>-105  6.189</t>
  </si>
  <si>
    <t>Niwot 287</t>
  </si>
  <si>
    <r>
      <t>Longmont</t>
    </r>
    <r>
      <rPr>
        <sz val="10"/>
        <rFont val="Arial"/>
        <family val="2"/>
      </rPr>
      <t xml:space="preserve"> - Niwot Rd &amp; US 287</t>
    </r>
  </si>
  <si>
    <t>N end of 9BL Trail - Go E on 66</t>
  </si>
  <si>
    <t>40 12.191</t>
  </si>
  <si>
    <t>287 &amp; 66 Go N</t>
  </si>
  <si>
    <t>Head N on Wide US 287 shoulder</t>
  </si>
  <si>
    <t>40 18.304</t>
  </si>
  <si>
    <t>-105  6.360</t>
  </si>
  <si>
    <t>287 N Loveland Res</t>
  </si>
  <si>
    <t>N junction of LoryHorseT Tr (W Valley Tr)</t>
  </si>
  <si>
    <t>HTKlhts</t>
  </si>
  <si>
    <t>HTKlhtn</t>
  </si>
  <si>
    <t>40 34.780</t>
  </si>
  <si>
    <t>-105 10.837</t>
  </si>
  <si>
    <t>LHT Tr S</t>
  </si>
  <si>
    <t>S junction of LoryHorse Tr (W Valley Tr)
Kimmons Tr E end</t>
  </si>
  <si>
    <t>Twin Lakes</t>
  </si>
  <si>
    <t>39 41.096</t>
  </si>
  <si>
    <t>-104 57.872</t>
  </si>
  <si>
    <t>DU Station</t>
  </si>
  <si>
    <r>
      <t>Denver</t>
    </r>
    <r>
      <rPr>
        <sz val="10"/>
        <rFont val="Arial"/>
        <family val="2"/>
      </rPr>
      <t xml:space="preserve"> - I25 &amp; University (SE) - </t>
    </r>
    <r>
      <rPr>
        <b/>
        <sz val="10"/>
        <color indexed="10"/>
        <rFont val="Arial"/>
        <family val="2"/>
      </rPr>
      <t>Light Rail</t>
    </r>
  </si>
  <si>
    <t>39 51.427</t>
  </si>
  <si>
    <t>-105  3.235</t>
  </si>
  <si>
    <t>Westminster Cntr</t>
  </si>
  <si>
    <r>
      <t>Westminster</t>
    </r>
    <r>
      <rPr>
        <sz val="10"/>
        <rFont val="Arial"/>
        <family val="2"/>
      </rPr>
      <t xml:space="preserve"> - US 36 &amp; 88th sides (S)</t>
    </r>
  </si>
  <si>
    <t>39 54.801</t>
  </si>
  <si>
    <t>-104 59.652</t>
  </si>
  <si>
    <t>Wagon Rd</t>
  </si>
  <si>
    <r>
      <t>Westminster</t>
    </r>
    <r>
      <rPr>
        <sz val="10"/>
        <rFont val="Arial"/>
        <family val="2"/>
      </rPr>
      <t xml:space="preserve"> - 120th &amp; Huron</t>
    </r>
  </si>
  <si>
    <t>39 39.036</t>
  </si>
  <si>
    <t>-105  4.960</t>
  </si>
  <si>
    <t>Wadsworth Hampden</t>
  </si>
  <si>
    <r>
      <t>Lakewood</t>
    </r>
    <r>
      <rPr>
        <sz val="10"/>
        <rFont val="Arial"/>
        <family val="2"/>
      </rPr>
      <t xml:space="preserve"> - US 285 (hampden) @ Wadsworth (SW)</t>
    </r>
  </si>
  <si>
    <t>39 46.852</t>
  </si>
  <si>
    <t>-105  8.324</t>
  </si>
  <si>
    <t>Ward Rd</t>
  </si>
  <si>
    <r>
      <t>Wheat Ridge</t>
    </r>
    <r>
      <rPr>
        <sz val="10"/>
        <rFont val="Arial"/>
        <family val="2"/>
      </rPr>
      <t xml:space="preserve"> - I70 &amp; Ward Rd (NW)</t>
    </r>
  </si>
  <si>
    <t>104 &amp; 2</t>
  </si>
  <si>
    <r>
      <t>Commerce City</t>
    </r>
    <r>
      <rPr>
        <sz val="10"/>
        <rFont val="Arial"/>
        <family val="2"/>
      </rPr>
      <t xml:space="preserve"> - 104th &amp; Revere St</t>
    </r>
  </si>
  <si>
    <t>RTDNW119</t>
  </si>
  <si>
    <t>40  6 113</t>
  </si>
  <si>
    <t>-105 10.611</t>
  </si>
  <si>
    <t>Niwot 119</t>
  </si>
  <si>
    <r>
      <t>Longmont</t>
    </r>
    <r>
      <rPr>
        <sz val="10"/>
        <rFont val="Arial"/>
        <family val="2"/>
      </rPr>
      <t xml:space="preserve"> - Niwot Rd &amp; 119</t>
    </r>
  </si>
  <si>
    <t>RTDNW120</t>
  </si>
  <si>
    <t>40  6.126</t>
  </si>
  <si>
    <t>Overpass - Follow Trail E along Empsom Ditch
Track includes spur over overpass to Bear Cr Tr</t>
  </si>
  <si>
    <t>40  1.586</t>
  </si>
  <si>
    <t>-105 14.103</t>
  </si>
  <si>
    <t>NL-vcp</t>
  </si>
  <si>
    <t>40  1.665</t>
  </si>
  <si>
    <t>Valmont City Pk</t>
  </si>
  <si>
    <t>Valmont City Park</t>
  </si>
  <si>
    <t>NL-cwp</t>
  </si>
  <si>
    <t>40  2.028</t>
  </si>
  <si>
    <t>-105 14.646</t>
  </si>
  <si>
    <t>NL-cth</t>
  </si>
  <si>
    <t>40  2.402</t>
  </si>
  <si>
    <t>-105 14.206</t>
  </si>
  <si>
    <t>Cottonwood TH</t>
  </si>
  <si>
    <t>Cottonwood Trail Head on Independence Rd
Trail degrades to plain dirt</t>
  </si>
  <si>
    <t>Shares portion of Towers &amp; Spring Cr Trails</t>
  </si>
  <si>
    <t>MillSpringCr Tr</t>
  </si>
  <si>
    <t>Towersr Tr</t>
  </si>
  <si>
    <t>40  0.844</t>
  </si>
  <si>
    <t>-105 16,626</t>
  </si>
  <si>
    <t>-105  6.987</t>
  </si>
  <si>
    <t>Longmont Dog Pk</t>
  </si>
  <si>
    <t>Longmont Dog Park</t>
  </si>
  <si>
    <t>40 11.733</t>
  </si>
  <si>
    <t>Rough &amp; Ready Pk</t>
  </si>
  <si>
    <t>Rough &amp; Ready Park</t>
  </si>
  <si>
    <t>BearSkunkCent</t>
  </si>
  <si>
    <t>CherryBroad Trail</t>
  </si>
  <si>
    <t>OGK9BL</t>
  </si>
  <si>
    <t>40 11.579</t>
  </si>
  <si>
    <t>9BL Tr</t>
  </si>
  <si>
    <t>9BL trail crossing E of underpass</t>
  </si>
  <si>
    <t>96 BroomLong Trail</t>
  </si>
  <si>
    <t>PikeRd CloverBasin</t>
  </si>
  <si>
    <t>119D Tr PCB Tr</t>
  </si>
  <si>
    <t>9BL-nr</t>
  </si>
  <si>
    <t>40  6.096</t>
  </si>
  <si>
    <t>-105  7.882</t>
  </si>
  <si>
    <t>Niwot Rd 73/75 st Trail</t>
  </si>
  <si>
    <t>Niwot 73 75</t>
  </si>
  <si>
    <t>N7375 Tr - NiwotRd</t>
  </si>
  <si>
    <t>McIntosh Supply</t>
  </si>
  <si>
    <t>9BLmcs</t>
  </si>
  <si>
    <t>40 10.105</t>
  </si>
  <si>
    <t>MCS Tr</t>
  </si>
  <si>
    <t>CoaltonMarshal Tr - Marshall Mesa Trail Head
Optional waypoint - Parking - Restroom</t>
  </si>
  <si>
    <t>Left Hand tr starts off Neva Rd on S side, Trail head,
Left Hand Tr is single track</t>
  </si>
  <si>
    <t>40  0.977</t>
  </si>
  <si>
    <t>-105 14.467</t>
  </si>
  <si>
    <t>BSB-gd</t>
  </si>
  <si>
    <t>CherryBroad Trail ends here</t>
  </si>
  <si>
    <t>39 57.650</t>
  </si>
  <si>
    <t>-104 45.706</t>
  </si>
  <si>
    <t>Dam West End</t>
  </si>
  <si>
    <t>40  1.316</t>
  </si>
  <si>
    <t>-105 14.086</t>
  </si>
  <si>
    <t>Devils Backbone Trail Head -RR
Keep Right at Hunters Loop - No bikes</t>
  </si>
  <si>
    <t>CRI-th</t>
  </si>
  <si>
    <t>CRI-rr</t>
  </si>
  <si>
    <t>CRIrrt</t>
  </si>
  <si>
    <t>CRI-1</t>
  </si>
  <si>
    <t>CRI-lw</t>
  </si>
  <si>
    <t>CRI-le</t>
  </si>
  <si>
    <t>CRI-2</t>
  </si>
  <si>
    <t>40 28.805</t>
  </si>
  <si>
    <t>-105  7.031</t>
  </si>
  <si>
    <t>CRI TH</t>
  </si>
  <si>
    <t>40 28.926</t>
  </si>
  <si>
    <t>-105  7.960</t>
  </si>
  <si>
    <t>CRI RR</t>
  </si>
  <si>
    <t>Coyote Ridge - Restrooms</t>
  </si>
  <si>
    <t>40 28.791</t>
  </si>
  <si>
    <t>EOT - Hwy 66 / Ute Hwy - LLF Trail</t>
  </si>
  <si>
    <t>Loveland Big T</t>
  </si>
  <si>
    <t>Wilson, Taft Hill, 287, Taft, Prospect, 66th, CR18</t>
  </si>
  <si>
    <t>96 Broomfield Longmont</t>
  </si>
  <si>
    <t>Shoulder narrow in some areas, non-existant in a few small sections S of Loveland
In spite of heavier traffic, 287 seems to be easier, safer (wide shoulders)</t>
  </si>
  <si>
    <t>BSBcbe</t>
  </si>
  <si>
    <t>2BL-52</t>
  </si>
  <si>
    <t>40  5.243</t>
  </si>
  <si>
    <t>-105  6.158</t>
  </si>
  <si>
    <t>6636-9bl</t>
  </si>
  <si>
    <t>40 12.201</t>
  </si>
  <si>
    <t>-105  7.870</t>
  </si>
  <si>
    <t>96Broomfield Longmont Trail @ Hover St</t>
  </si>
  <si>
    <t>9BL Tr Hover St</t>
  </si>
  <si>
    <t>6636n735</t>
  </si>
  <si>
    <t>40 12.209</t>
  </si>
  <si>
    <t>-105 10.678</t>
  </si>
  <si>
    <t>N735 Tr 75th St</t>
  </si>
  <si>
    <t>Southmoor</t>
  </si>
  <si>
    <r>
      <t>Denver</t>
    </r>
    <r>
      <rPr>
        <sz val="10"/>
        <rFont val="Arial"/>
        <family val="2"/>
      </rPr>
      <t xml:space="preserve"> - Monaco &amp; Mansfield - </t>
    </r>
    <r>
      <rPr>
        <b/>
        <sz val="10"/>
        <color indexed="10"/>
        <rFont val="Arial"/>
        <family val="2"/>
      </rPr>
      <t>Light Rail</t>
    </r>
  </si>
  <si>
    <t>Dirt trails N of Southern St and South of Bromley Lane are currrently not part of the Brighton Trail System and are private Property.  Indicated trail includes Northern section of this</t>
  </si>
  <si>
    <t>BrightonCon</t>
  </si>
  <si>
    <t>Brighton Connecting Trail</t>
  </si>
  <si>
    <t>LLF Wilson - Go N</t>
  </si>
  <si>
    <t>LLF Trail - Wilson Ave - Go N</t>
  </si>
  <si>
    <t>40 33.108</t>
  </si>
  <si>
    <t>-105  6.946</t>
  </si>
  <si>
    <t>40 33.746</t>
  </si>
  <si>
    <r>
      <t>Benedict Park (</t>
    </r>
    <r>
      <rPr>
        <b/>
        <sz val="10"/>
        <color indexed="14"/>
        <rFont val="Arial"/>
        <family val="2"/>
      </rPr>
      <t>FOM-bp</t>
    </r>
    <r>
      <rPr>
        <sz val="10"/>
        <rFont val="Arial"/>
        <family val="2"/>
      </rPr>
      <t>)</t>
    </r>
  </si>
  <si>
    <r>
      <t>Brighton Park (</t>
    </r>
    <r>
      <rPr>
        <b/>
        <sz val="10"/>
        <color indexed="14"/>
        <rFont val="Arial"/>
        <family val="2"/>
      </rPr>
      <t>FOMbtp</t>
    </r>
    <r>
      <rPr>
        <sz val="10"/>
        <rFont val="Arial"/>
        <family val="2"/>
      </rPr>
      <t>)</t>
    </r>
  </si>
  <si>
    <t>CABsct</t>
  </si>
  <si>
    <t>Pretty much an easy tail</t>
  </si>
  <si>
    <t>DBSCcfp</t>
  </si>
  <si>
    <t>Blue Sky EOT - Inlet Cove Tr starts
CFP Tr takes off here</t>
  </si>
  <si>
    <t>DBSsos</t>
  </si>
  <si>
    <t>2BLsvc</t>
  </si>
  <si>
    <t>Indian Summer Trail S junction</t>
  </si>
  <si>
    <t>DBSisn</t>
  </si>
  <si>
    <t>40 28.332</t>
  </si>
  <si>
    <t>-105  9.205</t>
  </si>
  <si>
    <t>IndianSummerS</t>
  </si>
  <si>
    <t>IndianSummerN</t>
  </si>
  <si>
    <t>Indian Summer Trail N junction</t>
  </si>
  <si>
    <t>40 28.531</t>
  </si>
  <si>
    <t>-105  8.943</t>
  </si>
  <si>
    <t>Boulder Creek trail Mid Junction - Shares Tr over Bridge</t>
  </si>
  <si>
    <r>
      <t>Table Mesa Park &amp; Ride (</t>
    </r>
    <r>
      <rPr>
        <b/>
        <sz val="10"/>
        <color indexed="52"/>
        <rFont val="Arial"/>
        <family val="2"/>
      </rPr>
      <t>G4Frtd</t>
    </r>
    <r>
      <rPr>
        <sz val="10"/>
        <rFont val="Arial"/>
        <family val="2"/>
      </rPr>
      <t>)</t>
    </r>
  </si>
  <si>
    <r>
      <t>Boulder Cr Goose Cr confluence (</t>
    </r>
    <r>
      <rPr>
        <b/>
        <sz val="10"/>
        <color indexed="52"/>
        <rFont val="Arial"/>
        <family val="2"/>
      </rPr>
      <t>G4Fbcg</t>
    </r>
    <r>
      <rPr>
        <sz val="10"/>
        <rFont val="Arial"/>
        <family val="2"/>
      </rPr>
      <t>)</t>
    </r>
  </si>
  <si>
    <t>MUPS / Connector / Drainage</t>
  </si>
  <si>
    <t>Orange</t>
  </si>
  <si>
    <r>
      <t>119 Near St Vrain Cr trail (</t>
    </r>
    <r>
      <rPr>
        <b/>
        <sz val="10"/>
        <color indexed="53"/>
        <rFont val="Arial"/>
        <family val="2"/>
      </rPr>
      <t>LHC119</t>
    </r>
    <r>
      <rPr>
        <sz val="10"/>
        <rFont val="Arial"/>
        <family val="2"/>
      </rPr>
      <t>)</t>
    </r>
  </si>
  <si>
    <r>
      <t>Hover Rd (</t>
    </r>
    <r>
      <rPr>
        <b/>
        <sz val="10"/>
        <color indexed="53"/>
        <rFont val="Arial"/>
        <family val="2"/>
      </rPr>
      <t>LHC-HR</t>
    </r>
    <r>
      <rPr>
        <sz val="10"/>
        <rFont val="Arial"/>
        <family val="2"/>
      </rPr>
      <t>)</t>
    </r>
  </si>
  <si>
    <r>
      <t>Loveland Boyd Lake Trail (</t>
    </r>
    <r>
      <rPr>
        <b/>
        <sz val="10"/>
        <color indexed="11"/>
        <rFont val="Arial"/>
        <family val="2"/>
      </rPr>
      <t>LBTlbl</t>
    </r>
    <r>
      <rPr>
        <sz val="10"/>
        <rFont val="Arial"/>
        <family val="2"/>
      </rPr>
      <t>)</t>
    </r>
  </si>
  <si>
    <r>
      <t>CR-28 &amp; Taft (</t>
    </r>
    <r>
      <rPr>
        <b/>
        <sz val="10"/>
        <color indexed="11"/>
        <rFont val="Arial"/>
        <family val="2"/>
      </rPr>
      <t>LBTllf</t>
    </r>
    <r>
      <rPr>
        <sz val="10"/>
        <rFont val="Arial"/>
        <family val="2"/>
      </rPr>
      <t>)</t>
    </r>
  </si>
  <si>
    <t>Violet</t>
  </si>
  <si>
    <t>Dark Magenta</t>
  </si>
  <si>
    <r>
      <t>Loveland Big Thompson Trail (</t>
    </r>
    <r>
      <rPr>
        <b/>
        <sz val="10"/>
        <color indexed="20"/>
        <rFont val="Arial"/>
        <family val="2"/>
      </rPr>
      <t>LBLlbt</t>
    </r>
    <r>
      <rPr>
        <sz val="10"/>
        <rFont val="Arial"/>
        <family val="2"/>
      </rPr>
      <t>)</t>
    </r>
  </si>
  <si>
    <r>
      <t>Fossil Cr Trail near Portner Res (</t>
    </r>
    <r>
      <rPr>
        <b/>
        <sz val="10"/>
        <color indexed="20"/>
        <rFont val="Arial"/>
        <family val="2"/>
      </rPr>
      <t>LBLfme</t>
    </r>
    <r>
      <rPr>
        <sz val="10"/>
        <rFont val="Arial"/>
        <family val="2"/>
      </rPr>
      <t>)</t>
    </r>
  </si>
  <si>
    <t>Go S on 95th St - Further down Terry Lake to E</t>
  </si>
  <si>
    <t>White</t>
  </si>
  <si>
    <t>Gold</t>
  </si>
  <si>
    <t>Track #</t>
  </si>
  <si>
    <t>End of loop/trail</t>
  </si>
  <si>
    <t>Single track</t>
  </si>
  <si>
    <t>Upper section is expert, loop is intermediate</t>
  </si>
  <si>
    <t>Follows maintenance only gravel/dirt road</t>
  </si>
  <si>
    <t>TT</t>
  </si>
  <si>
    <t>40 32.281</t>
  </si>
  <si>
    <t>-105  9.830</t>
  </si>
  <si>
    <t>LoryHorseTooth Tr E Junction (Shoreline Trail)</t>
  </si>
  <si>
    <t>TTlhtw</t>
  </si>
  <si>
    <t>TTlhte</t>
  </si>
  <si>
    <t>LHT Tr W</t>
  </si>
  <si>
    <t>LoryHorseTooth Tr W Junction (Nomad Trail)</t>
  </si>
  <si>
    <t>LHT Tr E</t>
  </si>
  <si>
    <t>40 32.363</t>
  </si>
  <si>
    <t>-105 10.384</t>
  </si>
  <si>
    <t>40 32.547</t>
  </si>
  <si>
    <t>-105 10.669</t>
  </si>
  <si>
    <t>TTsle</t>
  </si>
  <si>
    <t>TTslw</t>
  </si>
  <si>
    <t>SL Tr E</t>
  </si>
  <si>
    <t>SL Tr W</t>
  </si>
  <si>
    <t>StoutLogger Tr E junction (Stout Trail)</t>
  </si>
  <si>
    <t>StoutLogger Tr W junction (Loggers Trail)</t>
  </si>
  <si>
    <t>40 32.581</t>
  </si>
  <si>
    <t>-105 10.824</t>
  </si>
  <si>
    <t>LHW Tr E</t>
  </si>
  <si>
    <t>TTlhww</t>
  </si>
  <si>
    <t>LogHerWat Tr E junction (Herrington Trail)</t>
  </si>
  <si>
    <t>LogHerWat Tr W junction (Herrington Trail)</t>
  </si>
  <si>
    <t>TTlhwe</t>
  </si>
  <si>
    <t>LHW Tr W</t>
  </si>
  <si>
    <t>40 32.631</t>
  </si>
  <si>
    <t>Horsetooth Mountain Open Space "Stout" and "Loggers" trails</t>
  </si>
  <si>
    <t>-105 10.938</t>
  </si>
  <si>
    <t>Sawmill Carey Springs Tr</t>
  </si>
  <si>
    <t>Horsetooth Mountain Open Space and Lory State Park "Spring Cr" and "Mill Cr" trails</t>
  </si>
  <si>
    <t>TTsmcs</t>
  </si>
  <si>
    <t>40 32.812</t>
  </si>
  <si>
    <t>-105 11.120</t>
  </si>
  <si>
    <t>SMCS Tr</t>
  </si>
  <si>
    <t>SawMillCareyS Tr (Carey Springs Trail)</t>
  </si>
  <si>
    <t>SMCS</t>
  </si>
  <si>
    <t>-105 11.683</t>
  </si>
  <si>
    <t>TTswr</t>
  </si>
  <si>
    <t>40 33.101</t>
  </si>
  <si>
    <t>40 33.182</t>
  </si>
  <si>
    <t>SWR Tr</t>
  </si>
  <si>
    <t>SWRidge Tr (Westridge Trail)</t>
  </si>
  <si>
    <t>-105 11.780</t>
  </si>
  <si>
    <t>Ttspur</t>
  </si>
  <si>
    <t>40 32.972</t>
  </si>
  <si>
    <t>-105 11.917</t>
  </si>
  <si>
    <t>tower spur</t>
  </si>
  <si>
    <t>Spur to N tower area</t>
  </si>
  <si>
    <t>40 32.924</t>
  </si>
  <si>
    <t>-105 11.896</t>
  </si>
  <si>
    <t>Short Tower</t>
  </si>
  <si>
    <t>TT-tn</t>
  </si>
  <si>
    <t>TT-ts</t>
  </si>
  <si>
    <t>Coyote Ridge Trail to Taft Rd</t>
  </si>
  <si>
    <t>-105  9.933</t>
  </si>
  <si>
    <t>BlueSkyEOT</t>
  </si>
  <si>
    <t>-105  8.917</t>
  </si>
  <si>
    <t>HT overlook</t>
  </si>
  <si>
    <t>Horsetooth Overlook</t>
  </si>
  <si>
    <t>40 30.935</t>
  </si>
  <si>
    <t>40 31.160</t>
  </si>
  <si>
    <t>40 31.707</t>
  </si>
  <si>
    <t>-105  8.443</t>
  </si>
  <si>
    <t>23 Dam Rd</t>
  </si>
  <si>
    <t>Dam Rd - 23</t>
  </si>
  <si>
    <t>Devils Backbone &amp; Blue Sky trails</t>
  </si>
  <si>
    <t>Benedict Park, does short loop back here
Follow Memorial Pkwy Trail SW</t>
  </si>
  <si>
    <t>Loggers Tr portion of LogHerWat Track</t>
  </si>
  <si>
    <t>LHWmsce</t>
  </si>
  <si>
    <t>40 33.203</t>
  </si>
  <si>
    <t>MSC Tr E - MillCr</t>
  </si>
  <si>
    <t>Mill Cr Trail - Start of track - short steep down</t>
  </si>
  <si>
    <t>LHWsmcsn</t>
  </si>
  <si>
    <t>SMCS Tr N - Carey Springs</t>
  </si>
  <si>
    <t>Back to the start</t>
  </si>
  <si>
    <t>Oligarchy</t>
  </si>
  <si>
    <t>I have Left Hand Creek Trail starting just S at 119</t>
  </si>
  <si>
    <t>40  9.677</t>
  </si>
  <si>
    <t>-105  7.227</t>
  </si>
  <si>
    <t>Isaak Walton Pk</t>
  </si>
  <si>
    <t>Isaak Walton Park</t>
  </si>
  <si>
    <t>40  9.604</t>
  </si>
  <si>
    <t>-105  7.684</t>
  </si>
  <si>
    <t>Fairgrounds Lake</t>
  </si>
  <si>
    <t>Boulder County Fairgrounds Lake Park</t>
  </si>
  <si>
    <t>40  9.786</t>
  </si>
  <si>
    <t>-105  7.784</t>
  </si>
  <si>
    <t>Rogers Grove Arb</t>
  </si>
  <si>
    <t>Rogers Grove Arboratum</t>
  </si>
  <si>
    <t>Museum</t>
  </si>
  <si>
    <t>40 10.165</t>
  </si>
  <si>
    <t>-105  8.239</t>
  </si>
  <si>
    <t>Golden Ponds RR</t>
  </si>
  <si>
    <t>Golden Ponds Park, Rest rooms</t>
  </si>
  <si>
    <t>Narure Area RR</t>
  </si>
  <si>
    <t>Restrooms</t>
  </si>
  <si>
    <t>Pond, waterfall, restrooms</t>
  </si>
  <si>
    <t>Concrete paths, packed gravel</t>
  </si>
  <si>
    <t>40  8.235</t>
  </si>
  <si>
    <t>-105  7.082</t>
  </si>
  <si>
    <t>LHC Park</t>
  </si>
  <si>
    <t>Left Hand Cr Park</t>
  </si>
  <si>
    <t>40  8.081</t>
  </si>
  <si>
    <t>-105  7.846</t>
  </si>
  <si>
    <t>McSupply</t>
  </si>
  <si>
    <t>Lake McIntosh and Longmont Supply Ditch trails</t>
  </si>
  <si>
    <t>MCS</t>
  </si>
  <si>
    <t>40 11.416</t>
  </si>
  <si>
    <t>-105  8.374</t>
  </si>
  <si>
    <t>Dawson Park</t>
  </si>
  <si>
    <t>40 12.023</t>
  </si>
  <si>
    <t>-105  9.448</t>
  </si>
  <si>
    <t>Ag Heritage M Tr</t>
  </si>
  <si>
    <t>Agriculture Heritage Museum Trail</t>
  </si>
  <si>
    <t>40 11.953</t>
  </si>
  <si>
    <t>Mountain Bike Required - Steep rocky narrow sections</t>
  </si>
  <si>
    <t>Ft Collins Foothills trail and a few others near Horsetooth</t>
  </si>
  <si>
    <t>W section of Poudre River Trail in Ft Collins</t>
  </si>
  <si>
    <t>PoudreFC</t>
  </si>
  <si>
    <t>PFC</t>
  </si>
  <si>
    <t>SpringFC</t>
  </si>
  <si>
    <t>Spring Creek Trail in Ft Collins</t>
  </si>
  <si>
    <t>When other trails in area are extended, I will revisit and add/or extend trails.</t>
  </si>
  <si>
    <t>N735-75s</t>
  </si>
  <si>
    <r>
      <t xml:space="preserve">Shoulder lanes are about 3'-4' wide
</t>
    </r>
    <r>
      <rPr>
        <b/>
        <sz val="10"/>
        <color indexed="10"/>
        <rFont val="Arial"/>
        <family val="2"/>
      </rPr>
      <t>W side of Lagerman reservoir closed April 1 to August 31st - Osprey nesting</t>
    </r>
  </si>
  <si>
    <t>2BLsvcs</t>
  </si>
  <si>
    <t>40  9.361</t>
  </si>
  <si>
    <t>-105  6.146</t>
  </si>
  <si>
    <t>St Vrain spur</t>
  </si>
  <si>
    <r>
      <t>Co Rd 12 W of Co Rd 13 AKA Colorado (</t>
    </r>
    <r>
      <rPr>
        <b/>
        <sz val="10"/>
        <color indexed="20"/>
        <rFont val="Arial"/>
        <family val="2"/>
      </rPr>
      <t>FFOsvls</t>
    </r>
    <r>
      <rPr>
        <sz val="10"/>
        <rFont val="Arial"/>
        <family val="2"/>
      </rPr>
      <t>)</t>
    </r>
  </si>
  <si>
    <r>
      <t>Firestone Blvd AKA CR 24 (</t>
    </r>
    <r>
      <rPr>
        <b/>
        <sz val="10"/>
        <color indexed="20"/>
        <rFont val="Arial"/>
        <family val="2"/>
      </rPr>
      <t>FFOfb</t>
    </r>
    <r>
      <rPr>
        <sz val="10"/>
        <rFont val="Arial"/>
        <family val="2"/>
      </rPr>
      <t>)</t>
    </r>
  </si>
  <si>
    <r>
      <t>St Vrain Trail (</t>
    </r>
    <r>
      <rPr>
        <b/>
        <sz val="10"/>
        <color indexed="15"/>
        <rFont val="Arial"/>
        <family val="2"/>
      </rPr>
      <t>119Dsvc</t>
    </r>
    <r>
      <rPr>
        <sz val="10"/>
        <rFont val="Arial"/>
        <family val="2"/>
      </rPr>
      <t>)</t>
    </r>
  </si>
  <si>
    <r>
      <t>St Vrain Creek Trail (</t>
    </r>
    <r>
      <rPr>
        <b/>
        <sz val="10"/>
        <color indexed="52"/>
        <rFont val="Arial"/>
        <family val="2"/>
      </rPr>
      <t>2BLsvc</t>
    </r>
    <r>
      <rPr>
        <sz val="10"/>
        <rFont val="Arial"/>
        <family val="2"/>
      </rPr>
      <t>)</t>
    </r>
  </si>
  <si>
    <t>Cottonwood Path begins along White Rock Ditch
Goose Cr trail touches along 47th St</t>
  </si>
  <si>
    <t>G4Prtd</t>
  </si>
  <si>
    <t>G4Peoe</t>
  </si>
  <si>
    <t>G4Pbcm</t>
  </si>
  <si>
    <t>G4Pebw</t>
  </si>
  <si>
    <t>G4Psx1</t>
  </si>
  <si>
    <t>G4Pnlw</t>
  </si>
  <si>
    <t>G4P-bl</t>
  </si>
  <si>
    <t>G4P4mm</t>
  </si>
  <si>
    <t>G4Ppvs</t>
  </si>
  <si>
    <t>G4Pwcn</t>
  </si>
  <si>
    <t>G4Pwcs</t>
  </si>
  <si>
    <t>G4P26n</t>
  </si>
  <si>
    <t>G4P26s</t>
  </si>
  <si>
    <t>G4Pgcw</t>
  </si>
  <si>
    <t>G4Psx2</t>
  </si>
  <si>
    <t>G4Pnls</t>
  </si>
  <si>
    <t>G4Pbcg</t>
  </si>
  <si>
    <t>G4P4mw</t>
  </si>
  <si>
    <t>Starts at Boulder Valley Ranch trail head following Eagle trail E to N rim trail, then N on N Rim Trail.  Track follows single track option E.  Follows roads N &amp; W to Left Hand Trail head.  Then W past Beech shelter &amp; Back.</t>
  </si>
  <si>
    <t>EBT Tr - W</t>
  </si>
  <si>
    <t>Niwot Loop Trail
Track Start - Follow Powerline Tr S</t>
  </si>
  <si>
    <t>EBTg4p</t>
  </si>
  <si>
    <t>G4P Tr GooseCr</t>
  </si>
  <si>
    <t>SWL EOT Go N</t>
  </si>
  <si>
    <t>ELFswl</t>
  </si>
  <si>
    <t>CRI Tr</t>
  </si>
  <si>
    <t>DBScri</t>
  </si>
  <si>
    <t>CRIdbsn</t>
  </si>
  <si>
    <t>CRIdbsm</t>
  </si>
  <si>
    <t>CRIdbss</t>
  </si>
  <si>
    <t>DBS Tr N Junction</t>
  </si>
  <si>
    <t>Bear Cr section of BSC Trail</t>
  </si>
  <si>
    <t>CABbsbw</t>
  </si>
  <si>
    <t>BSB Tr W</t>
  </si>
  <si>
    <t>SawMillCareyS Tr</t>
  </si>
  <si>
    <t>SawMCareyS</t>
  </si>
  <si>
    <t>Stout  Tr</t>
  </si>
  <si>
    <t>SW Ridge Soderberg Tr</t>
  </si>
  <si>
    <t>Noisy at times, numerous bus stops along route</t>
  </si>
  <si>
    <t>Rnapc</t>
  </si>
  <si>
    <r>
      <t>Ken Pratt Blvd Sherman Dr (</t>
    </r>
    <r>
      <rPr>
        <b/>
        <sz val="10"/>
        <color indexed="15"/>
        <rFont val="Arial"/>
        <family val="2"/>
      </rPr>
      <t>119D-sd</t>
    </r>
    <r>
      <rPr>
        <sz val="10"/>
        <rFont val="Arial"/>
        <family val="2"/>
      </rPr>
      <t>)</t>
    </r>
  </si>
  <si>
    <t>Mostly a loop connecting two bicycling communities</t>
  </si>
  <si>
    <t>Rlapc</t>
  </si>
  <si>
    <t>PikeCloverB</t>
  </si>
  <si>
    <t>PCB</t>
  </si>
  <si>
    <r>
      <t>City of Valmont Park (</t>
    </r>
    <r>
      <rPr>
        <b/>
        <sz val="10"/>
        <color indexed="62"/>
        <rFont val="Arial"/>
        <family val="2"/>
      </rPr>
      <t>NL-gcg</t>
    </r>
    <r>
      <rPr>
        <sz val="10"/>
        <rFont val="Arial"/>
        <family val="2"/>
      </rPr>
      <t>)</t>
    </r>
  </si>
  <si>
    <r>
      <t>CO 52 W of 79th (</t>
    </r>
    <r>
      <rPr>
        <b/>
        <sz val="10"/>
        <color indexed="62"/>
        <rFont val="Arial"/>
        <family val="2"/>
      </rPr>
      <t>NL-eol</t>
    </r>
    <r>
      <rPr>
        <sz val="10"/>
        <rFont val="Arial"/>
        <family val="2"/>
      </rPr>
      <t>)</t>
    </r>
  </si>
  <si>
    <t>Dawson Park - McSupply Trail</t>
  </si>
  <si>
    <t>Oligarchy Ditch Trail - Harvard &amp; N Shore Dr</t>
  </si>
  <si>
    <r>
      <t>McIntosh Lake's Dawson Park (</t>
    </r>
    <r>
      <rPr>
        <b/>
        <sz val="10"/>
        <color indexed="20"/>
        <rFont val="Arial"/>
        <family val="2"/>
      </rPr>
      <t>OGK-dp</t>
    </r>
    <r>
      <rPr>
        <sz val="10"/>
        <rFont val="Arial"/>
        <family val="2"/>
      </rPr>
      <t>)</t>
    </r>
  </si>
  <si>
    <r>
      <t>Clark Centennial Park (</t>
    </r>
    <r>
      <rPr>
        <b/>
        <sz val="10"/>
        <color indexed="20"/>
        <rFont val="Arial"/>
        <family val="2"/>
      </rPr>
      <t>OGKccp</t>
    </r>
    <r>
      <rPr>
        <sz val="10"/>
        <rFont val="Arial"/>
        <family val="2"/>
      </rPr>
      <t>)</t>
    </r>
  </si>
  <si>
    <t>Turquoise</t>
  </si>
  <si>
    <t>BCN tr Bromley</t>
  </si>
  <si>
    <r>
      <t>96BL Tr at Hover St (</t>
    </r>
    <r>
      <rPr>
        <b/>
        <sz val="10"/>
        <color indexed="14"/>
        <rFont val="Arial"/>
        <family val="2"/>
      </rPr>
      <t>6636-9bl</t>
    </r>
    <r>
      <rPr>
        <sz val="10"/>
        <rFont val="Arial"/>
        <family val="2"/>
      </rPr>
      <t>)</t>
    </r>
  </si>
  <si>
    <r>
      <t>119 Diagonal Tr &amp; G4P Tr (</t>
    </r>
    <r>
      <rPr>
        <b/>
        <sz val="10"/>
        <color indexed="14"/>
        <rFont val="Arial"/>
        <family val="2"/>
      </rPr>
      <t>6636-119</t>
    </r>
    <r>
      <rPr>
        <sz val="10"/>
        <rFont val="Arial"/>
        <family val="2"/>
      </rPr>
      <t>)</t>
    </r>
  </si>
  <si>
    <t>Oligarchy Ditch Kensington Trails</t>
  </si>
  <si>
    <t>Pike Rd Clover Basin paths</t>
  </si>
  <si>
    <t>PGWwv1</t>
  </si>
  <si>
    <t>40 27.250</t>
  </si>
  <si>
    <t>-104 53.375</t>
  </si>
  <si>
    <t>WaterValley 1</t>
  </si>
  <si>
    <t>Head N on E side of WaterValley</t>
  </si>
  <si>
    <t>PGWcsp</t>
  </si>
  <si>
    <t>40 26.960</t>
  </si>
  <si>
    <t>-104 53.286</t>
  </si>
  <si>
    <t>Creekside TH RR</t>
  </si>
  <si>
    <t>Creekside Trail Head - Restroom</t>
  </si>
  <si>
    <t>PWG-ra</t>
  </si>
  <si>
    <t>40 26.605</t>
  </si>
  <si>
    <t>-104 50.437</t>
  </si>
  <si>
    <t>RR Benches</t>
  </si>
  <si>
    <t>Rest area - Shade - Benches - Porta Potty</t>
  </si>
  <si>
    <t>PGW25n</t>
  </si>
  <si>
    <t>40 26.606</t>
  </si>
  <si>
    <t>-104 49.957</t>
  </si>
  <si>
    <t>CR 25</t>
  </si>
  <si>
    <t>County Rd 25 N junction - Go W</t>
  </si>
  <si>
    <t>PGWplc</t>
  </si>
  <si>
    <t>40 26.444</t>
  </si>
  <si>
    <t>-104 48.799</t>
  </si>
  <si>
    <t>RR Air TH Learn Ctr</t>
  </si>
  <si>
    <t>PGW29t</t>
  </si>
  <si>
    <t>40 26.553</t>
  </si>
  <si>
    <t>-104 47.296</t>
  </si>
  <si>
    <t>Cr 29 TH RR Air</t>
  </si>
  <si>
    <t>-105  9.856</t>
  </si>
  <si>
    <t>Underpass</t>
  </si>
  <si>
    <t>UP Grandview M</t>
  </si>
  <si>
    <t>Grandview Meadow Dr - Underpass</t>
  </si>
  <si>
    <r>
      <t xml:space="preserve">Restroom and parking - </t>
    </r>
    <r>
      <rPr>
        <sz val="10"/>
        <color indexed="12"/>
        <rFont val="Arial"/>
        <family val="2"/>
      </rPr>
      <t>Not in Route</t>
    </r>
  </si>
  <si>
    <t>PCB-cb</t>
  </si>
  <si>
    <t>40  8.610</t>
  </si>
  <si>
    <t>-105  9.824</t>
  </si>
  <si>
    <t>Clover Basin GVM</t>
  </si>
  <si>
    <t>Clover Basin Dr &amp; Grandview Meadow dr</t>
  </si>
  <si>
    <t>PCB-pn</t>
  </si>
  <si>
    <t>40  8.424</t>
  </si>
  <si>
    <t>-105 10.136</t>
  </si>
  <si>
    <t>Path N</t>
  </si>
  <si>
    <t>Follow path N into subdivision</t>
  </si>
  <si>
    <t>PCBtmd</t>
  </si>
  <si>
    <t>40  8.476</t>
  </si>
  <si>
    <t>-105 10.173</t>
  </si>
  <si>
    <t>TaylorMtn Dr</t>
  </si>
  <si>
    <t>N on Taylor Mtn Dr</t>
  </si>
  <si>
    <t>Follows Pike Rd MUP from 287 to Hover st, then lanesto Willow Farm Park. Follows Dry Cr and Clover Basin ditch W
to 75th St.  S to Clover Basin Dr - follow lanes or MUP E, then follow Clover Basin Ditch SE, then to 119Diagonal.</t>
  </si>
  <si>
    <t>PCB-td</t>
  </si>
  <si>
    <t>40  8.570</t>
  </si>
  <si>
    <t>-105  10.174</t>
  </si>
  <si>
    <t>Turin Dr path</t>
  </si>
  <si>
    <t>Resume Path along Clover Basin Ditch</t>
  </si>
  <si>
    <t>PCBn735n</t>
  </si>
  <si>
    <t>40  8.561</t>
  </si>
  <si>
    <t>-105 10.690</t>
  </si>
  <si>
    <t>N735 Tr N</t>
  </si>
  <si>
    <t>Niwot735 Tr - 75th St N</t>
  </si>
  <si>
    <t>PCB-md</t>
  </si>
  <si>
    <t>40  8.593</t>
  </si>
  <si>
    <t>-105 10.496</t>
  </si>
  <si>
    <t>Mtn Dr junction</t>
  </si>
  <si>
    <t>Follow path S</t>
  </si>
  <si>
    <t>Cathy Fromme Prairie Natural Area Trail + extension</t>
  </si>
  <si>
    <t>39 55.898</t>
  </si>
  <si>
    <r>
      <t xml:space="preserve">Wells Gulch Trail W end - </t>
    </r>
    <r>
      <rPr>
        <sz val="10"/>
        <color indexed="10"/>
        <rFont val="Arial"/>
        <family val="2"/>
      </rPr>
      <t>Hiking only</t>
    </r>
  </si>
  <si>
    <t>HTKkw</t>
  </si>
  <si>
    <t>40 34.797</t>
  </si>
  <si>
    <t>-105 11.361</t>
  </si>
  <si>
    <t>Kimmons Tr W</t>
  </si>
  <si>
    <t>W end of Kimmons Tr - Intermediate</t>
  </si>
  <si>
    <t>40 35.296</t>
  </si>
  <si>
    <t>LHT Tr N</t>
  </si>
  <si>
    <t>Road becomes 75th St</t>
  </si>
  <si>
    <t>N735pcbs</t>
  </si>
  <si>
    <t>40  8.282</t>
  </si>
  <si>
    <t>-105 10.691</t>
  </si>
  <si>
    <t>PCB Tr S</t>
  </si>
  <si>
    <t>Pike Clover Basin Tr just to E</t>
  </si>
  <si>
    <t>N735pcbn</t>
  </si>
  <si>
    <t>40  8.564</t>
  </si>
  <si>
    <t>-105 10.698</t>
  </si>
  <si>
    <t>40  7.849</t>
  </si>
  <si>
    <t>N735an63n</t>
  </si>
  <si>
    <t>40  9.157</t>
  </si>
  <si>
    <t>-105 10.688</t>
  </si>
  <si>
    <t>AN63 Tr NelsonRd</t>
  </si>
  <si>
    <t>N735-pxrr</t>
  </si>
  <si>
    <t>40 11.036</t>
  </si>
  <si>
    <t>-105 10.587</t>
  </si>
  <si>
    <t>PellaCrossing RR</t>
  </si>
  <si>
    <t>Multi-pond park with Restrooms</t>
  </si>
  <si>
    <t>N735-hr</t>
  </si>
  <si>
    <t>40 11.262</t>
  </si>
  <si>
    <t>Hygiene Rd</t>
  </si>
  <si>
    <t>common bike route W</t>
  </si>
  <si>
    <t>N735-6636</t>
  </si>
  <si>
    <t>40 12.208</t>
  </si>
  <si>
    <t>-105 10678</t>
  </si>
  <si>
    <t>6636 Tr - EOT</t>
  </si>
  <si>
    <t>End of track at Ute Highway (Co 66)</t>
  </si>
  <si>
    <t>Airport Nelson Rd 63rd St Trail
Nelson Rd - common bike route</t>
  </si>
  <si>
    <r>
      <t>Niwot Rd at 95th St (</t>
    </r>
    <r>
      <rPr>
        <b/>
        <sz val="10"/>
        <color indexed="20"/>
        <rFont val="Arial"/>
        <family val="2"/>
      </rPr>
      <t>N735-9bl</t>
    </r>
    <r>
      <rPr>
        <sz val="10"/>
        <rFont val="Arial"/>
        <family val="2"/>
      </rPr>
      <t>)</t>
    </r>
  </si>
  <si>
    <r>
      <t>Ute Highway at 75th St (</t>
    </r>
    <r>
      <rPr>
        <b/>
        <sz val="10"/>
        <color indexed="20"/>
        <rFont val="Arial"/>
        <family val="2"/>
      </rPr>
      <t>N735-6636</t>
    </r>
    <r>
      <rPr>
        <sz val="10"/>
        <rFont val="Arial"/>
        <family val="2"/>
      </rPr>
      <t>)</t>
    </r>
  </si>
  <si>
    <t>N735-119e</t>
  </si>
  <si>
    <t>N735-119w</t>
  </si>
  <si>
    <t>N735-73s</t>
  </si>
  <si>
    <t>CO 52</t>
  </si>
  <si>
    <t>40  8.306</t>
  </si>
  <si>
    <t>-105  6.131</t>
  </si>
  <si>
    <t>40  8.818</t>
  </si>
  <si>
    <t>-105  6.125</t>
  </si>
  <si>
    <t>Left Hand Creek Trail</t>
  </si>
  <si>
    <t>2BL119</t>
  </si>
  <si>
    <t>119 Ken Pratt</t>
  </si>
  <si>
    <t>CO 119 AKA Ken Pratt Blvd</t>
  </si>
  <si>
    <t>St Vrain Cr Tr</t>
  </si>
  <si>
    <t>St Vrain Creek Trail</t>
  </si>
  <si>
    <t>B-BF</t>
  </si>
  <si>
    <t>Moderate, with some short steep dirt sections</t>
  </si>
  <si>
    <t>MUPS / Coverage</t>
  </si>
  <si>
    <t>Dark Red</t>
  </si>
  <si>
    <r>
      <t>Wonderland Lake (</t>
    </r>
    <r>
      <rPr>
        <b/>
        <sz val="10"/>
        <color indexed="60"/>
        <rFont val="Arial"/>
        <family val="2"/>
      </rPr>
      <t>ELFeot</t>
    </r>
    <r>
      <rPr>
        <sz val="10"/>
        <rFont val="Arial"/>
        <family val="2"/>
      </rPr>
      <t>)</t>
    </r>
  </si>
  <si>
    <r>
      <t>Boulder Valley Ranch Trailhead (</t>
    </r>
    <r>
      <rPr>
        <b/>
        <sz val="10"/>
        <color indexed="60"/>
        <rFont val="Arial"/>
        <family val="2"/>
      </rPr>
      <t>ELFbvr</t>
    </r>
    <r>
      <rPr>
        <sz val="10"/>
        <rFont val="Arial"/>
        <family val="2"/>
      </rPr>
      <t>)</t>
    </r>
  </si>
  <si>
    <t>Bright Green</t>
  </si>
  <si>
    <r>
      <t>Niwot Loop Trail (</t>
    </r>
    <r>
      <rPr>
        <b/>
        <sz val="10"/>
        <color indexed="11"/>
        <rFont val="Arial"/>
        <family val="2"/>
      </rPr>
      <t>EBTnlt</t>
    </r>
    <r>
      <rPr>
        <sz val="10"/>
        <rFont val="Arial"/>
        <family val="2"/>
      </rPr>
      <t>)</t>
    </r>
  </si>
  <si>
    <r>
      <t>Nature Conservancy entrance (</t>
    </r>
    <r>
      <rPr>
        <b/>
        <sz val="10"/>
        <color indexed="11"/>
        <rFont val="Arial"/>
        <family val="2"/>
      </rPr>
      <t>EBT-nc</t>
    </r>
    <r>
      <rPr>
        <sz val="10"/>
        <rFont val="Arial"/>
        <family val="2"/>
      </rPr>
      <t>)</t>
    </r>
  </si>
  <si>
    <t>Round Trip</t>
  </si>
  <si>
    <t>Moderate + N-S - Hard S-N,
Much easier riding North to South, steep dirt hills!</t>
  </si>
  <si>
    <r>
      <t>Horsetooth Rd (</t>
    </r>
    <r>
      <rPr>
        <b/>
        <sz val="10"/>
        <color indexed="52"/>
        <rFont val="Arial"/>
        <family val="2"/>
      </rPr>
      <t>FFC0</t>
    </r>
    <r>
      <rPr>
        <sz val="10"/>
        <rFont val="Arial"/>
        <family val="2"/>
      </rPr>
      <t>)</t>
    </r>
  </si>
  <si>
    <t>Bear Cr E Junction - Go E over Pkwy, then N</t>
  </si>
  <si>
    <t>E end of Over Pass then N - Empsom ditch to E</t>
  </si>
  <si>
    <t>Follows Foothills Parkway to 4 Mile Cr Trail.  Then W to 36, S to Wonderland Cr Tr (short Section).  Jog back on Iris to Goose Cr Greenway.  Then follow Goose Cr Tr downstream to Boulder Cr confluence.</t>
  </si>
  <si>
    <t>Goose Cr, 4 Mile Cr, Foothills Parkway Trails</t>
  </si>
  <si>
    <t>Table Mesa RTD Park &amp; Ride
Jog N to W side of Thunderbird Rd, head N</t>
  </si>
  <si>
    <t>Concrete paths, short residential street section, Steep street on Table Mesa</t>
  </si>
  <si>
    <t>Waterhole Trail - not on map</t>
  </si>
  <si>
    <t>40 32.567</t>
  </si>
  <si>
    <t>-105 11.057</t>
  </si>
  <si>
    <t>LHW Tr - Herrington</t>
  </si>
  <si>
    <t>Herrington trail section of LogHerWat track</t>
  </si>
  <si>
    <t>40 32.449</t>
  </si>
  <si>
    <t>-105 10.996</t>
  </si>
  <si>
    <t>LHW Tr - Wathen</t>
  </si>
  <si>
    <t>Wathen trail section of LogHerWat track</t>
  </si>
  <si>
    <t>SWRS Tr - Soderberg</t>
  </si>
  <si>
    <t>Soderberg section of S/W Ridge Soderberg Tr</t>
  </si>
  <si>
    <t>40 31.967</t>
  </si>
  <si>
    <t>-105 10.787</t>
  </si>
  <si>
    <t>Horsetooth Falls Tr</t>
  </si>
  <si>
    <t>Horsetooth Falls Tr
hiking Only to E/S - multiuse to falls</t>
  </si>
  <si>
    <t>40 31.872</t>
  </si>
  <si>
    <t>-105 10.237</t>
  </si>
  <si>
    <t>Stout Tr - EOT</t>
  </si>
  <si>
    <t>Stout Trail - Spring Cr Trail ends</t>
  </si>
  <si>
    <t>40 31.981</t>
  </si>
  <si>
    <t>-105 10.838</t>
  </si>
  <si>
    <t>Horsetooth Falls</t>
  </si>
  <si>
    <t>back to main trail</t>
  </si>
  <si>
    <r>
      <t>LHT Trail - W Valley (</t>
    </r>
    <r>
      <rPr>
        <b/>
        <sz val="10"/>
        <color indexed="11"/>
        <rFont val="Arial"/>
        <family val="2"/>
      </rPr>
      <t>SMClht</t>
    </r>
    <r>
      <rPr>
        <sz val="10"/>
        <rFont val="Arial"/>
        <family val="2"/>
      </rPr>
      <t>)</t>
    </r>
  </si>
  <si>
    <r>
      <t>Stout Trail (</t>
    </r>
    <r>
      <rPr>
        <b/>
        <sz val="10"/>
        <color indexed="11"/>
        <rFont val="Arial"/>
        <family val="2"/>
      </rPr>
      <t>SMCstout</t>
    </r>
    <r>
      <rPr>
        <sz val="10"/>
        <rFont val="Arial"/>
        <family val="2"/>
      </rPr>
      <t>)</t>
    </r>
  </si>
  <si>
    <t>Stout</t>
  </si>
  <si>
    <t>LoggersHerringtonWathen Tr</t>
  </si>
  <si>
    <t>FFOcpn</t>
  </si>
  <si>
    <t>40  5.748</t>
  </si>
  <si>
    <t>-104 56.509</t>
  </si>
  <si>
    <t>N  Centennial Pk</t>
  </si>
  <si>
    <t>Side loop into Centennial Park</t>
  </si>
  <si>
    <t>FFOcpw</t>
  </si>
  <si>
    <t>40  5.723</t>
  </si>
  <si>
    <t>-104 56.496</t>
  </si>
  <si>
    <t>W Trailhead</t>
  </si>
  <si>
    <t>FFOths</t>
  </si>
  <si>
    <t>40  5.745</t>
  </si>
  <si>
    <t>-104 56.211</t>
  </si>
  <si>
    <t>E TH spur</t>
  </si>
  <si>
    <t>Spur to E TH with Parking, Restroom playground</t>
  </si>
  <si>
    <t>FFOcpr</t>
  </si>
  <si>
    <t>40  5.702</t>
  </si>
  <si>
    <t>-104 56.040</t>
  </si>
  <si>
    <t>FFOcpe</t>
  </si>
  <si>
    <t>40  5.685</t>
  </si>
  <si>
    <t>-104 56.028</t>
  </si>
  <si>
    <t>Eagle/Sage E intersection, follow Loop counter clockwise back to Sage loop start, continue W</t>
  </si>
  <si>
    <t>96BroomLong</t>
  </si>
  <si>
    <t>96th St From Broomfield to Longmont (Hover Rd)</t>
  </si>
  <si>
    <t>9BL</t>
  </si>
  <si>
    <t>96th Broomfield Longmont Trail</t>
  </si>
  <si>
    <t>39 56.461</t>
  </si>
  <si>
    <t>-105  7.655</t>
  </si>
  <si>
    <t>NWP &amp; Via Varra</t>
  </si>
  <si>
    <t>NW Parkway &amp; Via Varra
Trail Starts SSW on 96th</t>
  </si>
  <si>
    <t>39 55.944</t>
  </si>
  <si>
    <t>-105  7.393</t>
  </si>
  <si>
    <t>9BLmvv</t>
  </si>
  <si>
    <t>39 56.466</t>
  </si>
  <si>
    <t>-105  7.438</t>
  </si>
  <si>
    <t>Midway&amp;Via Varra</t>
  </si>
  <si>
    <t>Midway &amp; Via Varra</t>
  </si>
  <si>
    <t>NW Parkway &amp; Via Varra
End start Loop - N on NW Pkwy</t>
  </si>
  <si>
    <t>9BL96p</t>
  </si>
  <si>
    <t>39 56.943</t>
  </si>
  <si>
    <t>-105  7.510</t>
  </si>
  <si>
    <t>96th NWP Go NW</t>
  </si>
  <si>
    <t>39 58.347</t>
  </si>
  <si>
    <t>-105  7.622</t>
  </si>
  <si>
    <t>9BLcoa</t>
  </si>
  <si>
    <t>9BLlsc</t>
  </si>
  <si>
    <t>39 59.025</t>
  </si>
  <si>
    <t>-105  7.656</t>
  </si>
  <si>
    <t>Lville Sports Complx</t>
  </si>
  <si>
    <t>Ball Park</t>
  </si>
  <si>
    <t>Louisville Sports Complex</t>
  </si>
  <si>
    <t>40  6.103</t>
  </si>
  <si>
    <t>NL Tr E Longview</t>
  </si>
  <si>
    <t>Niwot Loop Tr E junction @ Longview Dr</t>
  </si>
  <si>
    <t>-105  9.654</t>
  </si>
  <si>
    <t>NL Tr W</t>
  </si>
  <si>
    <t>Red Cliff Rd</t>
  </si>
  <si>
    <t>40 32.783</t>
  </si>
  <si>
    <t>-105 11.875</t>
  </si>
  <si>
    <t>Towrers S</t>
  </si>
  <si>
    <t>Towers N</t>
  </si>
  <si>
    <t>S Tower area
Looks like footpath to Horsetooth Rock</t>
  </si>
  <si>
    <t>40 34.533</t>
  </si>
  <si>
    <t>-105 11.024</t>
  </si>
  <si>
    <t>N Tower area - Not in route</t>
  </si>
  <si>
    <t>$6 daily or annual Fee required to park (Larimer County).</t>
  </si>
  <si>
    <t>gravel/dirt road</t>
  </si>
  <si>
    <t>LogHerWat</t>
  </si>
  <si>
    <t>LoggersHerringtonWathren Tr</t>
  </si>
  <si>
    <t>North Rim Trail heads N, Follow this time</t>
  </si>
  <si>
    <t>SWLgcd</t>
  </si>
  <si>
    <t>40  5.251</t>
  </si>
  <si>
    <t>-105 15.089</t>
  </si>
  <si>
    <t>NRT St GCD</t>
  </si>
  <si>
    <t>SWLeot</t>
  </si>
  <si>
    <t>40  5.885</t>
  </si>
  <si>
    <t>-105 14.764</t>
  </si>
  <si>
    <t>NRT N GCD</t>
  </si>
  <si>
    <t>N Rim Trail N junction.  End of this Trail</t>
  </si>
  <si>
    <t>Initial section is steep downhill, rest is easy, fairly flat ride</t>
  </si>
  <si>
    <t>Non-connecting West section of Skunk Cr is included as spur to  CherryBroad trail.</t>
  </si>
  <si>
    <t>Sage Wonderland Lake Trail</t>
  </si>
  <si>
    <t>ELF</t>
  </si>
  <si>
    <t>Foothills HorseTooth Trails</t>
  </si>
  <si>
    <t>Coyote Ridge, Rimrock &amp; Indian Summer Trails</t>
  </si>
  <si>
    <t>Hall Ranch</t>
  </si>
  <si>
    <t>HallRanch</t>
  </si>
  <si>
    <t>HR</t>
  </si>
  <si>
    <t>Difficult to moderate</t>
  </si>
  <si>
    <t>Timber (Pineridge)</t>
  </si>
  <si>
    <t>E Boulder</t>
  </si>
  <si>
    <t>LovelandBoydL</t>
  </si>
  <si>
    <t>LBL</t>
  </si>
  <si>
    <t>LovelandBigT</t>
  </si>
  <si>
    <t>Loveland Trails (West side) along Big Thompson</t>
  </si>
  <si>
    <t>LBT</t>
  </si>
  <si>
    <t>Loveland Trails (east side) along Boyd Lake</t>
  </si>
  <si>
    <t>Trail follows bike lane on Washington N to trail on W side of Boyd Lake.</t>
  </si>
  <si>
    <t>Loveland Big Thompson</t>
  </si>
  <si>
    <t>Loveland Boyd L</t>
  </si>
  <si>
    <t>LBLlbt</t>
  </si>
  <si>
    <t>-105  4.248</t>
  </si>
  <si>
    <t>Loveland Big Thompson Tr</t>
  </si>
  <si>
    <t>LBL-w4</t>
  </si>
  <si>
    <t>-105  4.240</t>
  </si>
  <si>
    <t>Washington + 4th</t>
  </si>
  <si>
    <t>Start Bike Lane N on Washington</t>
  </si>
  <si>
    <t>LBL-w1</t>
  </si>
  <si>
    <t>-105  4.233</t>
  </si>
  <si>
    <t>Washington + 1st</t>
  </si>
  <si>
    <t>End Bike Lane Tr starts E</t>
  </si>
  <si>
    <t>LBL-dr</t>
  </si>
  <si>
    <t>-105  2.671</t>
  </si>
  <si>
    <t>Dr Path end-Go N</t>
  </si>
  <si>
    <t>Denver Ave, Path end - Go N</t>
  </si>
  <si>
    <t>40  8.913</t>
  </si>
  <si>
    <t>-105  3.316</t>
  </si>
  <si>
    <t>Cr 1 UP</t>
  </si>
  <si>
    <t>SVCqsr</t>
  </si>
  <si>
    <t>40  8.929</t>
  </si>
  <si>
    <t>-105  4.446</t>
  </si>
  <si>
    <t>QuickSilver Rd</t>
  </si>
  <si>
    <t>QuickSilver Rd &amp; 119th St</t>
  </si>
  <si>
    <t>SVCup119</t>
  </si>
  <si>
    <t>40  9.154</t>
  </si>
  <si>
    <t>-105  4.442</t>
  </si>
  <si>
    <t>119th St UP</t>
  </si>
  <si>
    <t>New</t>
  </si>
  <si>
    <t>Switch to S side W side of Hover Rd</t>
  </si>
  <si>
    <t>OGK-hr</t>
  </si>
  <si>
    <t>40 11.590</t>
  </si>
  <si>
    <t>-105  7.866</t>
  </si>
  <si>
    <t>Old Tale Rd &amp; Arapahoe (AKA 7)
Go E &amp; under Arapahoe</t>
  </si>
  <si>
    <t>BSBbpt</t>
  </si>
  <si>
    <t>40  1.319</t>
  </si>
  <si>
    <t>-105 12.972</t>
  </si>
  <si>
    <t>Ball Pk Tr E</t>
  </si>
  <si>
    <t>Trail to Ball parks to E</t>
  </si>
  <si>
    <t>BSBgcg</t>
  </si>
  <si>
    <t>40  1.396</t>
  </si>
  <si>
    <t>-105 13.824</t>
  </si>
  <si>
    <t>Goose Cr Geenwy</t>
  </si>
  <si>
    <t>Goose Cr Greenway heads NW</t>
  </si>
  <si>
    <t>-104 45.338</t>
  </si>
  <si>
    <t>Refuge E Edge</t>
  </si>
  <si>
    <t>Refuge fishing Boundary - Bouys</t>
  </si>
  <si>
    <t>39 56.068</t>
  </si>
  <si>
    <t>-104 45.156</t>
  </si>
  <si>
    <t>Boardwalk S</t>
  </si>
  <si>
    <t>39 56.187</t>
  </si>
  <si>
    <t>-104 45.113</t>
  </si>
  <si>
    <t>40 11.325</t>
  </si>
  <si>
    <t>-105  9.095</t>
  </si>
  <si>
    <t>17th Ave &amp; LakeShore Dr NW corner</t>
  </si>
  <si>
    <t>AN63nw17</t>
  </si>
  <si>
    <t>-105  9.295</t>
  </si>
  <si>
    <t>AR &amp; 17 NW</t>
  </si>
  <si>
    <t>17th Ave &amp; Airport Rd NW corner</t>
  </si>
  <si>
    <t>AN63pcbe</t>
  </si>
  <si>
    <t>40  8.910</t>
  </si>
  <si>
    <t>-105  9.177</t>
  </si>
  <si>
    <t>PCB Tr E</t>
  </si>
  <si>
    <t>Pike Clover Basin Tr E junction</t>
  </si>
  <si>
    <t>AN63nre</t>
  </si>
  <si>
    <t>40  9.163</t>
  </si>
  <si>
    <t>-105  9.285</t>
  </si>
  <si>
    <t>AR &amp; Nelson Rd</t>
  </si>
  <si>
    <t>Airport &amp; Nelson Rd E junction</t>
  </si>
  <si>
    <t>AN63nrw</t>
  </si>
  <si>
    <t>63rd St &amp; Nelson Rd W junction</t>
  </si>
  <si>
    <t>AN63niw</t>
  </si>
  <si>
    <t>40  6.101</t>
  </si>
  <si>
    <t>-105 12.418</t>
  </si>
  <si>
    <t>Niwot Rd lanes</t>
  </si>
  <si>
    <t>AN63twp</t>
  </si>
  <si>
    <t>40  5.208</t>
  </si>
  <si>
    <t>-105 12.360</t>
  </si>
  <si>
    <t>Tom Watson Pk</t>
  </si>
  <si>
    <t>AN63twrr</t>
  </si>
  <si>
    <t>40  5.132</t>
  </si>
  <si>
    <t>PCBn735s</t>
  </si>
  <si>
    <t>40  8.279</t>
  </si>
  <si>
    <t>-105 10.635</t>
  </si>
  <si>
    <t>N735 Tr S CBD</t>
  </si>
  <si>
    <t>Niwot735 Tr - 75th St S - follow Clover Basin Dr E</t>
  </si>
  <si>
    <t>Keep E past Eagle Crest Elementary school</t>
  </si>
  <si>
    <t>PCB-cbd</t>
  </si>
  <si>
    <t>40  8.590</t>
  </si>
  <si>
    <t>-105  9.546</t>
  </si>
  <si>
    <t>CloverBasin Ditch</t>
  </si>
  <si>
    <t>Follow Clover Basin Ditch SE</t>
  </si>
  <si>
    <t>PCBan63m</t>
  </si>
  <si>
    <t>40  8.330</t>
  </si>
  <si>
    <t>AN63 Tr Mid</t>
  </si>
  <si>
    <t>Airport Rd Trail - share S to Pike Rd</t>
  </si>
  <si>
    <t>Continue E along Clover Basin Dr</t>
  </si>
  <si>
    <t>PCBan63s</t>
  </si>
  <si>
    <t>Airport Rd Trail - Follow Pike Rd E</t>
  </si>
  <si>
    <t>AN63 Tr S Pike</t>
  </si>
  <si>
    <t>PCB-pp</t>
  </si>
  <si>
    <t>40  8.270</t>
  </si>
  <si>
    <t>Path - Pike Rd</t>
  </si>
  <si>
    <t>Follow Path S</t>
  </si>
  <si>
    <t>PCB-sfs</t>
  </si>
  <si>
    <t>40  8.070</t>
  </si>
  <si>
    <t>-105  8.700</t>
  </si>
  <si>
    <t>S Fordham St</t>
  </si>
  <si>
    <t>Path ends at S Fordham St</t>
  </si>
  <si>
    <t>PCB-1</t>
  </si>
  <si>
    <t>40  8.067</t>
  </si>
  <si>
    <t>-105  8.481</t>
  </si>
  <si>
    <t>40  7.878</t>
  </si>
  <si>
    <t>119 Diagonal Trail W junction</t>
  </si>
  <si>
    <t>PCB119dw</t>
  </si>
  <si>
    <t>PCB119de</t>
  </si>
  <si>
    <t>-105  8.372</t>
  </si>
  <si>
    <t>119 Diagonal Trail E junction - EOT</t>
  </si>
  <si>
    <t>-105 10.815</t>
  </si>
  <si>
    <t>Boulder Cr + S Boulder Cr Trails</t>
  </si>
  <si>
    <t>39 58.081</t>
  </si>
  <si>
    <t>-105 14.194</t>
  </si>
  <si>
    <t>SBC @ MR</t>
  </si>
  <si>
    <t>Cherryvale TH</t>
  </si>
  <si>
    <t>39 59.139</t>
  </si>
  <si>
    <t>-105 13.282</t>
  </si>
  <si>
    <t>BSB W Share</t>
  </si>
  <si>
    <t>39 59.210</t>
  </si>
  <si>
    <t>-105 13.955</t>
  </si>
  <si>
    <t>39 59.700</t>
  </si>
  <si>
    <t>-105 14.917</t>
  </si>
  <si>
    <t>40  0.031</t>
  </si>
  <si>
    <t>-105 15.416</t>
  </si>
  <si>
    <t>39 59.719</t>
  </si>
  <si>
    <t>County Rd 11C go back south</t>
  </si>
  <si>
    <t>LBLblr</t>
  </si>
  <si>
    <t>-105  2.534</t>
  </si>
  <si>
    <t>Boyd Lake Boat Ramp</t>
  </si>
  <si>
    <t>LBL11s</t>
  </si>
  <si>
    <t>LBLbnt</t>
  </si>
  <si>
    <t>Trail follows Big Thompson W to Wilson. N to US 34.  W to Louden ditch &amp; northward.</t>
  </si>
  <si>
    <t>Concrete paths, some narrow, Bike Lane along US 34, some residential streets.</t>
  </si>
  <si>
    <t>40 22.984</t>
  </si>
  <si>
    <t>-105  4.249</t>
  </si>
  <si>
    <t>Loveland Boyd Lake Trail</t>
  </si>
  <si>
    <t>LBT-bp</t>
  </si>
  <si>
    <t>40 23.295</t>
  </si>
  <si>
    <t>-105  4.586</t>
  </si>
  <si>
    <t>Barnes Park RR</t>
  </si>
  <si>
    <t>Barnes Park - Restrooms</t>
  </si>
  <si>
    <t>LBT-cp</t>
  </si>
  <si>
    <t>40 23.616</t>
  </si>
  <si>
    <t>Centennial Pk PP</t>
  </si>
  <si>
    <t>Centennial Park - Porta Potty - Hockey rink</t>
  </si>
  <si>
    <t>LBT-ws</t>
  </si>
  <si>
    <t>40 23.894</t>
  </si>
  <si>
    <t>-105  6.654</t>
  </si>
  <si>
    <t>LBT-wn</t>
  </si>
  <si>
    <t>40 24.368</t>
  </si>
  <si>
    <t>-105  7.756</t>
  </si>
  <si>
    <t>Louden Ditch Tr</t>
  </si>
  <si>
    <t>Louden Ditch Tr S end - Go N</t>
  </si>
  <si>
    <t>LBTlds</t>
  </si>
  <si>
    <t>LBT-29</t>
  </si>
  <si>
    <t>29th St</t>
  </si>
  <si>
    <t>LBTw35</t>
  </si>
  <si>
    <t>40 25.676</t>
  </si>
  <si>
    <t>-105  6.943</t>
  </si>
  <si>
    <t>35th &amp; Wilson</t>
  </si>
  <si>
    <t>Head N on Wilson</t>
  </si>
  <si>
    <t>LBTgil</t>
  </si>
  <si>
    <t>End of Trail, Glen Isle Dr &amp; Lochbuie</t>
  </si>
  <si>
    <t>40 26.037</t>
  </si>
  <si>
    <t>-105  6.694</t>
  </si>
  <si>
    <t>Glen Isle Lochbuie</t>
  </si>
  <si>
    <t>LBTw38</t>
  </si>
  <si>
    <t>40 25.919</t>
  </si>
  <si>
    <t>-105  6.931</t>
  </si>
  <si>
    <t>Trail NE</t>
  </si>
  <si>
    <t>Trail heads NE</t>
  </si>
  <si>
    <t>LBTlbl</t>
  </si>
  <si>
    <t>Start of track - Wonderland Cr Trail @ Goose Cr Greenway in Valmont City Park</t>
  </si>
  <si>
    <t>Via - Spine Rd N</t>
  </si>
  <si>
    <t xml:space="preserve">Boulder Supply Ditch EOT </t>
  </si>
  <si>
    <t>Head E on Sumac, jog N to Jay Rd, then E</t>
  </si>
  <si>
    <t>NL-4mc</t>
  </si>
  <si>
    <t>40  2.713</t>
  </si>
  <si>
    <t>-105 14.303</t>
  </si>
  <si>
    <t>4 Mile Cr crosses - Goose4Foot trail across tracks</t>
  </si>
  <si>
    <t>NL-jrw</t>
  </si>
  <si>
    <t>40  3.060</t>
  </si>
  <si>
    <t>Via Jay Rd W</t>
  </si>
  <si>
    <t>End of White Rock trail - head E on Jay Rd</t>
  </si>
  <si>
    <t>NL-srn</t>
  </si>
  <si>
    <t>40  3.072</t>
  </si>
  <si>
    <t>-105 12.964</t>
  </si>
  <si>
    <t>Via 4 Mile Cr</t>
  </si>
  <si>
    <t>NL-ewe</t>
  </si>
  <si>
    <t>40  3.360</t>
  </si>
  <si>
    <t>-105 13.201</t>
  </si>
  <si>
    <t>EOT Willows W</t>
  </si>
  <si>
    <t>E end of willows Tr</t>
  </si>
  <si>
    <t>McIntosh Lake / Longmont Supply</t>
  </si>
  <si>
    <t>Goose Cr / 4Mile Cr / Foothills Pky</t>
  </si>
  <si>
    <t>Mason St / Fossil Cr</t>
  </si>
  <si>
    <t>nebulous</t>
  </si>
  <si>
    <t>Loggers / Herrington / Wathen</t>
  </si>
  <si>
    <t>Rough &amp; Ready / Spring Gulch</t>
  </si>
  <si>
    <t>Mill Cr / Spring Cr</t>
  </si>
  <si>
    <t>Oligarchy Ditch Kensington</t>
  </si>
  <si>
    <t>66 / 36 Ute Foothills</t>
  </si>
  <si>
    <t>Big Thompson</t>
  </si>
  <si>
    <t>Boyd Lake</t>
  </si>
  <si>
    <r>
      <t>Rnb</t>
    </r>
    <r>
      <rPr>
        <b/>
        <sz val="10"/>
        <color indexed="10"/>
        <rFont val="Arial"/>
        <family val="2"/>
      </rPr>
      <t>x</t>
    </r>
  </si>
  <si>
    <t>Veterans Park, N end of Trail
405 W Bridge ST
Trail north of park does not allow bikes.</t>
  </si>
  <si>
    <t>Mostly Concrete bike path, some asphalt</t>
  </si>
  <si>
    <t>Brighton Lateral Ditch Trail</t>
  </si>
  <si>
    <t>Southern St Trail</t>
  </si>
  <si>
    <t>BLS</t>
  </si>
  <si>
    <t>Fulton Ditch Trail</t>
  </si>
  <si>
    <t>Platte River Brighton</t>
  </si>
  <si>
    <t>PRB</t>
  </si>
  <si>
    <t>FOM</t>
  </si>
  <si>
    <t>Trail Head</t>
  </si>
  <si>
    <t>Fitness Center</t>
  </si>
  <si>
    <t>Waypoint Type</t>
  </si>
  <si>
    <t>Latitude</t>
  </si>
  <si>
    <t>Longitude</t>
  </si>
  <si>
    <t>Also Known As</t>
  </si>
  <si>
    <t>PGWwv3</t>
  </si>
  <si>
    <t>40 27.715</t>
  </si>
  <si>
    <t>-104 54.107</t>
  </si>
  <si>
    <t>WaterValley 3</t>
  </si>
  <si>
    <t>Via - Go W &amp; S out of WaterValley</t>
  </si>
  <si>
    <t>PGWwv2</t>
  </si>
  <si>
    <t>40 27.732</t>
  </si>
  <si>
    <t>-104 53.612</t>
  </si>
  <si>
    <t>WaterValley 2</t>
  </si>
  <si>
    <t>MUP &amp; Connector</t>
  </si>
  <si>
    <t>Easy!</t>
  </si>
  <si>
    <t>Rpbl</t>
  </si>
  <si>
    <t>Concrete &amp; Asphalt</t>
  </si>
  <si>
    <t>Pike Rd connects 287BL, 96BL, 119 Diagonal and some MUPS</t>
  </si>
  <si>
    <r>
      <t>119/Diagonal at Fordham St (</t>
    </r>
    <r>
      <rPr>
        <b/>
        <sz val="10"/>
        <color indexed="17"/>
        <rFont val="Arial"/>
        <family val="2"/>
      </rPr>
      <t>PCB119de</t>
    </r>
    <r>
      <rPr>
        <sz val="10"/>
        <rFont val="Arial"/>
        <family val="2"/>
      </rPr>
      <t>)</t>
    </r>
  </si>
  <si>
    <t>NL-ctt</t>
  </si>
  <si>
    <t>40  4.567</t>
  </si>
  <si>
    <t>-105 11.276</t>
  </si>
  <si>
    <t>NL-ebt</t>
  </si>
  <si>
    <t>HTKsmc</t>
  </si>
  <si>
    <t>40 33.637</t>
  </si>
  <si>
    <t>-105 10.663</t>
  </si>
  <si>
    <t>SMC Tr</t>
  </si>
  <si>
    <t>Erie Reservoir, dirt path around</t>
  </si>
  <si>
    <t>40  0.922</t>
  </si>
  <si>
    <t>Connector / Shoulder</t>
  </si>
  <si>
    <t>Light Green</t>
  </si>
  <si>
    <t>Dark Yellow</t>
  </si>
  <si>
    <r>
      <t>NW Pkwy &amp; Via Varra  (</t>
    </r>
    <r>
      <rPr>
        <b/>
        <sz val="10"/>
        <color indexed="11"/>
        <rFont val="Arial"/>
        <family val="2"/>
      </rPr>
      <t>9BLnwv</t>
    </r>
    <r>
      <rPr>
        <sz val="10"/>
        <rFont val="Arial"/>
        <family val="2"/>
      </rPr>
      <t>)</t>
    </r>
  </si>
  <si>
    <r>
      <t>Hover &amp; Highway 66 N end of Longmont (</t>
    </r>
    <r>
      <rPr>
        <b/>
        <sz val="10"/>
        <color indexed="11"/>
        <rFont val="Arial"/>
        <family val="2"/>
      </rPr>
      <t>9BL-66</t>
    </r>
    <r>
      <rPr>
        <sz val="10"/>
        <rFont val="Arial"/>
        <family val="2"/>
      </rPr>
      <t>)</t>
    </r>
  </si>
  <si>
    <t>Brown</t>
  </si>
  <si>
    <r>
      <t>Lark Bunting Parking (</t>
    </r>
    <r>
      <rPr>
        <b/>
        <sz val="10"/>
        <color indexed="60"/>
        <rFont val="Arial"/>
        <family val="2"/>
      </rPr>
      <t>BL-LBP</t>
    </r>
    <r>
      <rPr>
        <sz val="10"/>
        <rFont val="Arial"/>
        <family val="2"/>
      </rPr>
      <t>)</t>
    </r>
  </si>
  <si>
    <r>
      <t>West end of Barr Lake Dam (</t>
    </r>
    <r>
      <rPr>
        <b/>
        <sz val="10"/>
        <color indexed="60"/>
        <rFont val="Arial"/>
        <family val="2"/>
      </rPr>
      <t>BL-DW</t>
    </r>
    <r>
      <rPr>
        <sz val="10"/>
        <rFont val="Arial"/>
        <family val="2"/>
      </rPr>
      <t>)</t>
    </r>
  </si>
  <si>
    <t>Recreational</t>
  </si>
  <si>
    <t>Trail Network Overview</t>
  </si>
  <si>
    <t>Cyan</t>
  </si>
  <si>
    <t>Pale Blue</t>
  </si>
  <si>
    <r>
      <t>NCAR Parking lot (</t>
    </r>
    <r>
      <rPr>
        <b/>
        <sz val="10"/>
        <color indexed="44"/>
        <rFont val="Arial"/>
        <family val="2"/>
      </rPr>
      <t>BCCncr</t>
    </r>
    <r>
      <rPr>
        <sz val="10"/>
        <rFont val="Arial"/>
        <family val="2"/>
      </rPr>
      <t>)</t>
    </r>
  </si>
  <si>
    <r>
      <t>S Boulder Cr Tr N of Baseline Reservoir (</t>
    </r>
    <r>
      <rPr>
        <b/>
        <sz val="10"/>
        <color indexed="44"/>
        <rFont val="Arial"/>
        <family val="2"/>
      </rPr>
      <t>BSCsbt</t>
    </r>
    <r>
      <rPr>
        <sz val="10"/>
        <rFont val="Arial"/>
        <family val="2"/>
      </rPr>
      <t>)</t>
    </r>
  </si>
  <si>
    <t>MUPS / Drainage</t>
  </si>
  <si>
    <t>Pink</t>
  </si>
  <si>
    <r>
      <t>Marshall Rd (</t>
    </r>
    <r>
      <rPr>
        <b/>
        <sz val="10"/>
        <color indexed="14"/>
        <rFont val="Arial"/>
        <family val="2"/>
      </rPr>
      <t>BSBcbs</t>
    </r>
    <r>
      <rPr>
        <sz val="10"/>
        <rFont val="Arial"/>
        <family val="2"/>
      </rPr>
      <t>)</t>
    </r>
  </si>
  <si>
    <r>
      <t>Four Mile Canyon (</t>
    </r>
    <r>
      <rPr>
        <b/>
        <sz val="10"/>
        <color indexed="14"/>
        <rFont val="Arial"/>
        <family val="2"/>
      </rPr>
      <t>BSB4mc</t>
    </r>
    <r>
      <rPr>
        <sz val="10"/>
        <rFont val="Arial"/>
        <family val="2"/>
      </rPr>
      <t>)</t>
    </r>
  </si>
  <si>
    <t>EBTbcw</t>
  </si>
  <si>
    <t>40  1.320</t>
  </si>
  <si>
    <t>-105 14.090</t>
  </si>
  <si>
    <t>PCB2bl</t>
  </si>
  <si>
    <t>40  8.289</t>
  </si>
  <si>
    <t>-105  6.157</t>
  </si>
  <si>
    <t>PCBlhc</t>
  </si>
  <si>
    <t>40  8.267</t>
  </si>
  <si>
    <t>-105  7.047</t>
  </si>
  <si>
    <t>LHC Tr LeftHand Cr</t>
  </si>
  <si>
    <t>2BL Tr - 287</t>
  </si>
  <si>
    <t>Left Hand Cr Trail crosses underneath</t>
  </si>
  <si>
    <t>PCB9bls</t>
  </si>
  <si>
    <t>40  8.281</t>
  </si>
  <si>
    <t>-105  7.861</t>
  </si>
  <si>
    <t>9BL Tr - Hover St</t>
  </si>
  <si>
    <t>PCB119ds</t>
  </si>
  <si>
    <t>119D Tr S</t>
  </si>
  <si>
    <t>119Diagonal Trail S junction</t>
  </si>
  <si>
    <t>PCB119dn</t>
  </si>
  <si>
    <t>-105  7.828</t>
  </si>
  <si>
    <t>119Diagonal Trail N junction</t>
  </si>
  <si>
    <t>PCB9bln</t>
  </si>
  <si>
    <t>40  8.637</t>
  </si>
  <si>
    <t>-105  7.838</t>
  </si>
  <si>
    <t>9BL Tr N CloverBasin</t>
  </si>
  <si>
    <t>96 Broomfield Longmont Trail at Hover St - share N</t>
  </si>
  <si>
    <t>96 Broomfield Longmont Trail at Clover Basin Dr
End share - head W</t>
  </si>
  <si>
    <t>9CBfhs</t>
  </si>
  <si>
    <t>40  8.644</t>
  </si>
  <si>
    <t>-105  8.413</t>
  </si>
  <si>
    <t>Fordham St</t>
  </si>
  <si>
    <t>Fordham St &amp; Clover Basin Dr - go N</t>
  </si>
  <si>
    <t>40  8.917</t>
  </si>
  <si>
    <t>-105  8.423</t>
  </si>
  <si>
    <t>Willow Farm Park</t>
  </si>
  <si>
    <t>Trail on S side of parking area</t>
  </si>
  <si>
    <t>PCBwfp</t>
  </si>
  <si>
    <t>PCB-pa</t>
  </si>
  <si>
    <t>40  8.857</t>
  </si>
  <si>
    <t>-105  8.537</t>
  </si>
  <si>
    <t>Public Art</t>
  </si>
  <si>
    <t>small farm figures</t>
  </si>
  <si>
    <t>PCBwfpw</t>
  </si>
  <si>
    <t>40  8.922</t>
  </si>
  <si>
    <t>-105  8.697</t>
  </si>
  <si>
    <t>Park W</t>
  </si>
  <si>
    <t>Trail resumes after short street section W and Jog S</t>
  </si>
  <si>
    <t>PCbwfrr</t>
  </si>
  <si>
    <t>40  8.920</t>
  </si>
  <si>
    <t>-105  8.473</t>
  </si>
  <si>
    <t>Restooms</t>
  </si>
  <si>
    <t>PCB-ss</t>
  </si>
  <si>
    <t>-105  8.819</t>
  </si>
  <si>
    <t>Path Schlagel St</t>
  </si>
  <si>
    <t>Path resumes on Schlagel St</t>
  </si>
  <si>
    <t>PCBan63n</t>
  </si>
  <si>
    <t>40  8.979</t>
  </si>
  <si>
    <t>40  8.891</t>
  </si>
  <si>
    <t>-105  9.163</t>
  </si>
  <si>
    <t>UP AN63 Tr N</t>
  </si>
  <si>
    <t>Airport Rd Underpass - Tr access both sides</t>
  </si>
  <si>
    <t>PCBgvm</t>
  </si>
  <si>
    <t>40  8.816</t>
  </si>
  <si>
    <t>SWLclt</t>
  </si>
  <si>
    <t>40  5.143</t>
  </si>
  <si>
    <t>-105 12.436</t>
  </si>
  <si>
    <t>Coot Lake Th</t>
  </si>
  <si>
    <t>Coot Lake Trail Head on 63rd St
No bikes N of parking lot</t>
  </si>
  <si>
    <t>SWL55t</t>
  </si>
  <si>
    <t>40  5.233</t>
  </si>
  <si>
    <t>-105 13.580</t>
  </si>
  <si>
    <t>55th St Th</t>
  </si>
  <si>
    <t>SWLbmp</t>
  </si>
  <si>
    <t>40  5.156</t>
  </si>
  <si>
    <t>-105 14.100</t>
  </si>
  <si>
    <t>B C Model Park</t>
  </si>
  <si>
    <t>Boulder County Model Park (Remote Control)</t>
  </si>
  <si>
    <t>55th St Trail head - Porta Potty</t>
  </si>
  <si>
    <t>SWLeth</t>
  </si>
  <si>
    <t>40  4.816</t>
  </si>
  <si>
    <t>-105 14.163</t>
  </si>
  <si>
    <t>Eagle Th</t>
  </si>
  <si>
    <t>Eagle trail head on 55th St</t>
  </si>
  <si>
    <t>SWLese</t>
  </si>
  <si>
    <t>40  4.862</t>
  </si>
  <si>
    <t>-105 14.693</t>
  </si>
  <si>
    <t>E S East</t>
  </si>
  <si>
    <t>Eagle/Sage E intersection, follow Loop counter clockwise</t>
  </si>
  <si>
    <t>SWLnrt</t>
  </si>
  <si>
    <t>40  5.029</t>
  </si>
  <si>
    <t>-105 15.216</t>
  </si>
  <si>
    <t xml:space="preserve">E N Rim Tr </t>
  </si>
  <si>
    <t>SWLlht</t>
  </si>
  <si>
    <t>40  4.808</t>
  </si>
  <si>
    <t>-105 15.765</t>
  </si>
  <si>
    <t>B Valley Rnch Th</t>
  </si>
  <si>
    <t>Boulder Valley Ranch Trail Head
Left Hand Trail to North</t>
  </si>
  <si>
    <t>SWLetw</t>
  </si>
  <si>
    <t>40  4.387</t>
  </si>
  <si>
    <t>-105 15.249</t>
  </si>
  <si>
    <t>E S Steep Up</t>
  </si>
  <si>
    <t>Eagle Trail heads up steep trail to mesa top</t>
  </si>
  <si>
    <t>39 56.783</t>
  </si>
  <si>
    <t>-104 46.399</t>
  </si>
  <si>
    <t>Refuge W Edge</t>
  </si>
  <si>
    <t>W edge of wildlife refuge boudary</t>
  </si>
  <si>
    <r>
      <t xml:space="preserve">Arthur's Rock trail end - </t>
    </r>
    <r>
      <rPr>
        <sz val="10"/>
        <color indexed="10"/>
        <rFont val="Arial"/>
        <family val="2"/>
      </rPr>
      <t xml:space="preserve">Hiking only
</t>
    </r>
    <r>
      <rPr>
        <sz val="10"/>
        <rFont val="Arial"/>
        <family val="2"/>
      </rPr>
      <t>Back Country campsites</t>
    </r>
    <r>
      <rPr>
        <sz val="10"/>
        <color indexed="10"/>
        <rFont val="Arial"/>
        <family val="2"/>
      </rPr>
      <t xml:space="preserve"> - no open fires</t>
    </r>
  </si>
  <si>
    <t>HTKtims</t>
  </si>
  <si>
    <t>40 34.132</t>
  </si>
  <si>
    <t>-105 11.367</t>
  </si>
  <si>
    <t>Timber Tr start</t>
  </si>
  <si>
    <t>Start Timber Trail</t>
  </si>
  <si>
    <t>HTKwrn</t>
  </si>
  <si>
    <t>-105 12.020</t>
  </si>
  <si>
    <t>Westridge Tr N</t>
  </si>
  <si>
    <r>
      <t xml:space="preserve">Westridge Trail S end - </t>
    </r>
    <r>
      <rPr>
        <sz val="10"/>
        <color indexed="10"/>
        <rFont val="Arial"/>
        <family val="2"/>
      </rPr>
      <t>Hiking only</t>
    </r>
  </si>
  <si>
    <r>
      <t xml:space="preserve">Westridge Trail N end- </t>
    </r>
    <r>
      <rPr>
        <sz val="10"/>
        <color indexed="10"/>
        <rFont val="Arial"/>
        <family val="2"/>
      </rPr>
      <t xml:space="preserve">Hiking only
</t>
    </r>
    <r>
      <rPr>
        <sz val="10"/>
        <rFont val="Arial"/>
        <family val="2"/>
      </rPr>
      <t>More back country campsites</t>
    </r>
  </si>
  <si>
    <t>HTKwgt</t>
  </si>
  <si>
    <t>40 34.712</t>
  </si>
  <si>
    <t>-105 11.542</t>
  </si>
  <si>
    <t>39 54.389</t>
  </si>
  <si>
    <t>-105  5.183</t>
  </si>
  <si>
    <r>
      <t>Broomfield</t>
    </r>
    <r>
      <rPr>
        <sz val="10"/>
        <rFont val="Arial"/>
        <family val="2"/>
      </rPr>
      <t xml:space="preserve"> - S of 36 &amp; E of Wadsworth on Arista</t>
    </r>
  </si>
  <si>
    <t>LBL-tn</t>
  </si>
  <si>
    <t>-105  2.691</t>
  </si>
  <si>
    <t>Trail Spur N</t>
  </si>
  <si>
    <t>End Trail Spur - Go E</t>
  </si>
  <si>
    <t>-105  2.731</t>
  </si>
  <si>
    <t>County Rd 11C</t>
  </si>
  <si>
    <t>Codes</t>
  </si>
  <si>
    <t>Rwm</t>
  </si>
  <si>
    <t>Rxrn</t>
  </si>
  <si>
    <t>Fd</t>
  </si>
  <si>
    <t>Rmr</t>
  </si>
  <si>
    <t>Grade
(avg)</t>
  </si>
  <si>
    <t>-105 13.221</t>
  </si>
  <si>
    <t>LTO TR EOT</t>
  </si>
  <si>
    <t>40 14.978</t>
  </si>
  <si>
    <t>-105 13.030</t>
  </si>
  <si>
    <t>Indian Mesa Tr</t>
  </si>
  <si>
    <t>RMO1</t>
  </si>
  <si>
    <t>40 14.726</t>
  </si>
  <si>
    <t>-105 13.306</t>
  </si>
  <si>
    <t>Leave road, follow single track to parking area</t>
  </si>
  <si>
    <t>Indian Mesa Trail 1.6 mile (not mapped)
Follow Road down the hill</t>
  </si>
  <si>
    <t>Parking Area</t>
  </si>
  <si>
    <t>Follow Boulder Feeder Ditch Tr NW</t>
  </si>
  <si>
    <t>40  4.579</t>
  </si>
  <si>
    <t>Airport Rd Has bike lanes and/or MUPS</t>
  </si>
  <si>
    <t>119Dlhc</t>
  </si>
  <si>
    <t>40  7.609</t>
  </si>
  <si>
    <t>-105  8.611</t>
  </si>
  <si>
    <t>LeftHand Cr</t>
  </si>
  <si>
    <t>119D9bls</t>
  </si>
  <si>
    <t>40  8.501</t>
  </si>
  <si>
    <t>9BL S - Hover 119</t>
  </si>
  <si>
    <t>9BL Trail S junction at Hover</t>
  </si>
  <si>
    <t>Starts with a loop around Wonderland Lake and follows some residential streets, then Jay Rd &amp; 51st to Boulder Reservoir.  Then does a loop in N Boulder Valley before covering street portion of N Rim Trail.</t>
  </si>
  <si>
    <t>Beech Open Space &amp; Neva Rd @ 36 - Go back</t>
  </si>
  <si>
    <t>Beech OS Neva R</t>
  </si>
  <si>
    <t>LHT Neva E</t>
  </si>
  <si>
    <t>-105 14.665</t>
  </si>
  <si>
    <t>Self X N/S</t>
  </si>
  <si>
    <t>Self Trail Crossing 2</t>
  </si>
  <si>
    <t>40  1.587</t>
  </si>
  <si>
    <t>2BLbifs</t>
  </si>
  <si>
    <t>2BLbfdn</t>
  </si>
  <si>
    <t>2BLbifn</t>
  </si>
  <si>
    <r>
      <t>Bromley St @ Macaw (</t>
    </r>
    <r>
      <rPr>
        <b/>
        <sz val="10"/>
        <color indexed="61"/>
        <rFont val="Arial"/>
        <family val="2"/>
      </rPr>
      <t>PRBudt</t>
    </r>
    <r>
      <rPr>
        <sz val="10"/>
        <rFont val="Arial"/>
        <family val="2"/>
      </rPr>
      <t>)</t>
    </r>
  </si>
  <si>
    <r>
      <t>Veterans Park (</t>
    </r>
    <r>
      <rPr>
        <b/>
        <sz val="10"/>
        <color indexed="61"/>
        <rFont val="Arial"/>
        <family val="2"/>
      </rPr>
      <t>PRB-vp</t>
    </r>
    <r>
      <rPr>
        <sz val="10"/>
        <rFont val="Arial"/>
        <family val="2"/>
      </rPr>
      <t>)</t>
    </r>
  </si>
  <si>
    <r>
      <t>Wonderland Lake, Foothills Tr (</t>
    </r>
    <r>
      <rPr>
        <b/>
        <sz val="10"/>
        <color indexed="10"/>
        <rFont val="Arial"/>
        <family val="2"/>
      </rPr>
      <t>SWL-ts</t>
    </r>
    <r>
      <rPr>
        <sz val="10"/>
        <rFont val="Arial"/>
        <family val="2"/>
      </rPr>
      <t>)</t>
    </r>
  </si>
  <si>
    <r>
      <t>N Rim Tr on Golf Club Dr (</t>
    </r>
    <r>
      <rPr>
        <b/>
        <sz val="10"/>
        <color indexed="10"/>
        <rFont val="Arial"/>
        <family val="2"/>
      </rPr>
      <t>SWLeot</t>
    </r>
    <r>
      <rPr>
        <sz val="10"/>
        <rFont val="Arial"/>
        <family val="2"/>
      </rPr>
      <t>)</t>
    </r>
  </si>
  <si>
    <t>North rim trail heads E,
follow path along Golf Club Dr North</t>
  </si>
  <si>
    <t>Way
Points</t>
  </si>
  <si>
    <t>Trails</t>
  </si>
  <si>
    <t>Waypoints</t>
  </si>
  <si>
    <t>-104 45.636</t>
  </si>
  <si>
    <t>Bromley Burl Trail N of here</t>
  </si>
  <si>
    <t>Switch sides</t>
  </si>
  <si>
    <t>BCN</t>
  </si>
  <si>
    <t>BomleyBurl Tr</t>
  </si>
  <si>
    <t>BrightonCon Trail</t>
  </si>
  <si>
    <t>FultonOutfallMemorial Trail</t>
  </si>
  <si>
    <t>40 31.372</t>
  </si>
  <si>
    <t>39 36.849</t>
  </si>
  <si>
    <t>-105  5.906</t>
  </si>
  <si>
    <t>SW Plaza</t>
  </si>
  <si>
    <r>
      <t>Littleton</t>
    </r>
    <r>
      <rPr>
        <sz val="10"/>
        <rFont val="Arial"/>
        <family val="2"/>
      </rPr>
      <t xml:space="preserve"> - NW corner on Cross Dr</t>
    </r>
  </si>
  <si>
    <t>39 45.713</t>
  </si>
  <si>
    <t>-104 53.708</t>
  </si>
  <si>
    <t>Stapleton Xfer</t>
  </si>
  <si>
    <r>
      <t>Denver</t>
    </r>
    <r>
      <rPr>
        <sz val="10"/>
        <rFont val="Arial"/>
        <family val="2"/>
      </rPr>
      <t xml:space="preserve"> - Mr Luther King &amp; Syracuse</t>
    </r>
  </si>
  <si>
    <t>39 36.411</t>
  </si>
  <si>
    <t>-105 13.775</t>
  </si>
  <si>
    <t>Twin Forks</t>
  </si>
  <si>
    <r>
      <t>Morrison</t>
    </r>
    <r>
      <rPr>
        <sz val="10"/>
        <rFont val="Arial"/>
        <family val="2"/>
      </rPr>
      <t xml:space="preserve"> - US 285 &amp; Lindburg</t>
    </r>
  </si>
  <si>
    <t>RTD-TM</t>
  </si>
  <si>
    <t>Table Mesa 36</t>
  </si>
  <si>
    <r>
      <t>Boulder</t>
    </r>
    <r>
      <rPr>
        <sz val="10"/>
        <rFont val="Arial"/>
        <family val="2"/>
      </rPr>
      <t xml:space="preserve"> - US36 &amp; Table Mesa (SE)</t>
    </r>
  </si>
  <si>
    <t>RTD-TMT</t>
  </si>
  <si>
    <r>
      <t>Denver</t>
    </r>
    <r>
      <rPr>
        <sz val="10"/>
        <rFont val="Arial"/>
        <family val="2"/>
      </rPr>
      <t xml:space="preserve"> - 4588 S Quebec - </t>
    </r>
    <r>
      <rPr>
        <b/>
        <sz val="10"/>
        <color indexed="10"/>
        <rFont val="Arial"/>
        <family val="2"/>
      </rPr>
      <t>Light Rail</t>
    </r>
  </si>
  <si>
    <t>39.33.696</t>
  </si>
  <si>
    <t>-104 57.689</t>
  </si>
  <si>
    <t>C470 University</t>
  </si>
  <si>
    <r>
      <t>Highlands Ranch</t>
    </r>
    <r>
      <rPr>
        <sz val="10"/>
        <rFont val="Arial"/>
        <family val="2"/>
      </rPr>
      <t xml:space="preserve"> - C470 &amp; S University Park &amp; Ride</t>
    </r>
  </si>
  <si>
    <t>39 44.429</t>
  </si>
  <si>
    <t>-104 59.217</t>
  </si>
  <si>
    <t>Civic Center Sta</t>
  </si>
  <si>
    <r>
      <t>Denver</t>
    </r>
    <r>
      <rPr>
        <sz val="10"/>
        <rFont val="Arial"/>
        <family val="2"/>
      </rPr>
      <t xml:space="preserve"> - Colfax &amp; Broadway - </t>
    </r>
    <r>
      <rPr>
        <b/>
        <sz val="10"/>
        <color indexed="10"/>
        <rFont val="Arial"/>
        <family val="2"/>
      </rPr>
      <t>RTD Hub</t>
    </r>
  </si>
  <si>
    <t>39 51.940</t>
  </si>
  <si>
    <t>-105 14.394</t>
  </si>
  <si>
    <t>CoalCr 72/93</t>
  </si>
  <si>
    <r>
      <t>Jeffco</t>
    </r>
    <r>
      <rPr>
        <sz val="10"/>
        <rFont val="Arial"/>
        <family val="2"/>
      </rPr>
      <t xml:space="preserve"> - Coal Cr Canyon - 72 &amp; 93</t>
    </r>
  </si>
  <si>
    <t>39 33.717</t>
  </si>
  <si>
    <t>-104 52.232</t>
  </si>
  <si>
    <t>County Line Sta</t>
  </si>
  <si>
    <r>
      <t>Englewood</t>
    </r>
    <r>
      <rPr>
        <sz val="10"/>
        <rFont val="Arial"/>
        <family val="2"/>
      </rPr>
      <t xml:space="preserve"> - 8340 S Valley Hi - </t>
    </r>
    <r>
      <rPr>
        <b/>
        <sz val="10"/>
        <color indexed="10"/>
        <rFont val="Arial"/>
        <family val="2"/>
      </rPr>
      <t>Light Rail</t>
    </r>
  </si>
  <si>
    <t>RTD-CN</t>
  </si>
  <si>
    <t>39 59.358</t>
  </si>
  <si>
    <t>-105 15.314</t>
  </si>
  <si>
    <t>Broadway Dartmouth</t>
  </si>
  <si>
    <r>
      <t>Boulder</t>
    </r>
    <r>
      <rPr>
        <sz val="10"/>
        <rFont val="Arial"/>
        <family val="2"/>
      </rPr>
      <t xml:space="preserve"> - Church of Nazarene - 300 S Broadway</t>
    </r>
  </si>
  <si>
    <t>39 53.140</t>
  </si>
  <si>
    <t>-105  4.313</t>
  </si>
  <si>
    <t>Church Ranch 36</t>
  </si>
  <si>
    <r>
      <t>Westminster</t>
    </r>
    <r>
      <rPr>
        <sz val="10"/>
        <rFont val="Arial"/>
        <family val="2"/>
      </rPr>
      <t xml:space="preserve"> - US 36 &amp; Church Ranch Rd</t>
    </r>
  </si>
  <si>
    <t>39 43.410</t>
  </si>
  <si>
    <t>-105  7.831</t>
  </si>
  <si>
    <t>Cold Springs</t>
  </si>
  <si>
    <r>
      <t>Lakewood</t>
    </r>
    <r>
      <rPr>
        <sz val="10"/>
        <rFont val="Arial"/>
        <family val="2"/>
      </rPr>
      <t xml:space="preserve"> - 4th &amp; Union - Federal Center</t>
    </r>
  </si>
  <si>
    <t>39 49.623</t>
  </si>
  <si>
    <t>-104 55.729</t>
  </si>
  <si>
    <t>85 &amp; 72nd</t>
  </si>
  <si>
    <r>
      <t>Commerce City</t>
    </r>
    <r>
      <rPr>
        <sz val="10"/>
        <rFont val="Arial"/>
        <family val="2"/>
      </rPr>
      <t xml:space="preserve"> - US85 &amp; 72nd</t>
    </r>
  </si>
  <si>
    <t>39 34.775</t>
  </si>
  <si>
    <t>-104 52.643</t>
  </si>
  <si>
    <t>DryCr Sta</t>
  </si>
  <si>
    <t>AN63pcbn</t>
  </si>
  <si>
    <t>40  8.225</t>
  </si>
  <si>
    <t>-105  8.984</t>
  </si>
  <si>
    <t>PCB Tr N</t>
  </si>
  <si>
    <t>connector to same trail (LHTsvp)</t>
  </si>
  <si>
    <t>LHTmcl</t>
  </si>
  <si>
    <t>40 33.738</t>
  </si>
  <si>
    <t>-105 10.435</t>
  </si>
  <si>
    <t>MillCr Link Tr</t>
  </si>
  <si>
    <t>Mill Cr Link Tr - difficult rating</t>
  </si>
  <si>
    <t>Share earlier trail S</t>
  </si>
  <si>
    <t>LHTsmt</t>
  </si>
  <si>
    <t>Keep right for Nomad Tr - closed early summer</t>
  </si>
  <si>
    <t>LHTttw</t>
  </si>
  <si>
    <t>40 32.285</t>
  </si>
  <si>
    <t>-105  9.962</t>
  </si>
  <si>
    <t>TT Tr W - Towers</t>
  </si>
  <si>
    <t>EOT at Towers Trail</t>
  </si>
  <si>
    <t>LHTslts</t>
  </si>
  <si>
    <t>40 33.842</t>
  </si>
  <si>
    <t>-105 10.125</t>
  </si>
  <si>
    <t>Split Shoreline Tr</t>
  </si>
  <si>
    <t>LHTsls</t>
  </si>
  <si>
    <t>40 33.402</t>
  </si>
  <si>
    <t>-105  9.959</t>
  </si>
  <si>
    <t>Shoreline S</t>
  </si>
  <si>
    <t>Spur Tr along ridge to S - not in route</t>
  </si>
  <si>
    <t>End of spur - not in route</t>
  </si>
  <si>
    <t>40 33.957</t>
  </si>
  <si>
    <t>-105  9.839</t>
  </si>
  <si>
    <t>Beach</t>
  </si>
  <si>
    <t>Trail to here gets steep - Not in route</t>
  </si>
  <si>
    <t>LHTocb</t>
  </si>
  <si>
    <t>40 34.428</t>
  </si>
  <si>
    <t>-105 10.222</t>
  </si>
  <si>
    <t>Orchard Beach</t>
  </si>
  <si>
    <t>Not in route</t>
  </si>
  <si>
    <t>$6 daily or annual Fee required to park (Larimer County).  Lory is a state park, different permit.</t>
  </si>
  <si>
    <t>LHTetsb</t>
  </si>
  <si>
    <t>40 34.723</t>
  </si>
  <si>
    <t>-105 10.464</t>
  </si>
  <si>
    <t>ElTuck S Beach</t>
  </si>
  <si>
    <t>LHTetsrr</t>
  </si>
  <si>
    <t>40 34.742</t>
  </si>
  <si>
    <t>-105 10.674</t>
  </si>
  <si>
    <t>ElTuck S RR</t>
  </si>
  <si>
    <t>LHTetnb</t>
  </si>
  <si>
    <t>40 35.001</t>
  </si>
  <si>
    <t>-105 10.636</t>
  </si>
  <si>
    <t>ElTuck N Beach</t>
  </si>
  <si>
    <t>LHTetnp</t>
  </si>
  <si>
    <t>40 35.046</t>
  </si>
  <si>
    <t>-105 10.764</t>
  </si>
  <si>
    <t>ElTuck N Parking</t>
  </si>
  <si>
    <r>
      <t xml:space="preserve">Waypoints in </t>
    </r>
    <r>
      <rPr>
        <sz val="10"/>
        <color indexed="12"/>
        <rFont val="Arial"/>
        <family val="2"/>
      </rPr>
      <t>blue</t>
    </r>
    <r>
      <rPr>
        <sz val="10"/>
        <rFont val="Arial"/>
        <family val="2"/>
      </rPr>
      <t xml:space="preserve"> are not included in route, track goes to/from these to show more complete trail coverage.</t>
    </r>
  </si>
  <si>
    <t>Group picnic area by reservation</t>
  </si>
  <si>
    <t>MEs</t>
  </si>
  <si>
    <t>SValley Parking</t>
  </si>
  <si>
    <t>Website</t>
  </si>
  <si>
    <t>www.co.larimer.co.us/naturalresources/htmp.htm</t>
  </si>
  <si>
    <t>parks.state.co.us/Parks/lory/Pages/LoryStatePark.aspx</t>
  </si>
  <si>
    <t>E&amp;W Valley, Shoreline, Nomad, Swan Johnson,
S Valley Trail</t>
  </si>
  <si>
    <t>Horsetooth Mountain Open Space and Lory State Park "valley trails"</t>
  </si>
  <si>
    <t>Attempts to cover all of the trails in the valley portion of these parks.</t>
  </si>
  <si>
    <t>LHTslb</t>
  </si>
  <si>
    <t>Shoreline Beach</t>
  </si>
  <si>
    <t>SVCssp</t>
  </si>
  <si>
    <t>SandStone Pk W</t>
  </si>
  <si>
    <t>SVCurd</t>
  </si>
  <si>
    <t>40  9.606</t>
  </si>
  <si>
    <t>-105  2.544</t>
  </si>
  <si>
    <t>UnionRes Ditch</t>
  </si>
  <si>
    <t>Cross over Union Reservoir drainage ditch</t>
  </si>
  <si>
    <t>40  9.260</t>
  </si>
  <si>
    <t>-105  2.232</t>
  </si>
  <si>
    <t>Trailhead</t>
  </si>
  <si>
    <t>Sandstone Trailhead parking</t>
  </si>
  <si>
    <t>SVCsso</t>
  </si>
  <si>
    <t>SVCssth</t>
  </si>
  <si>
    <t>40  9.169</t>
  </si>
  <si>
    <t>-105  2.284</t>
  </si>
  <si>
    <t>Overlook</t>
  </si>
  <si>
    <t>Overlook with signage</t>
  </si>
  <si>
    <t>SVCssrr</t>
  </si>
  <si>
    <t>40  9.240</t>
  </si>
  <si>
    <t>-105  2.255</t>
  </si>
  <si>
    <t>SVC-vc</t>
  </si>
  <si>
    <t>40  9.184</t>
  </si>
  <si>
    <t>-105  2.373</t>
  </si>
  <si>
    <t>SandStone Visitors</t>
  </si>
  <si>
    <t>Free - hands on - special events scheduled</t>
  </si>
  <si>
    <t>SVCbr</t>
  </si>
  <si>
    <t>40  9.063</t>
  </si>
  <si>
    <t>-105  2.313</t>
  </si>
  <si>
    <t>St Vrain Cr</t>
  </si>
  <si>
    <r>
      <t>Denver</t>
    </r>
    <r>
      <rPr>
        <sz val="10"/>
        <rFont val="Arial"/>
        <family val="2"/>
      </rPr>
      <t xml:space="preserve"> - 450 S Bannock   </t>
    </r>
    <r>
      <rPr>
        <b/>
        <sz val="10"/>
        <color indexed="10"/>
        <rFont val="Arial"/>
        <family val="2"/>
      </rPr>
      <t>See Alameda Station</t>
    </r>
  </si>
  <si>
    <r>
      <t>Denver</t>
    </r>
    <r>
      <rPr>
        <sz val="10"/>
        <rFont val="Arial"/>
        <family val="2"/>
      </rPr>
      <t xml:space="preserve"> 901 S Broadway - </t>
    </r>
    <r>
      <rPr>
        <b/>
        <sz val="10"/>
        <color indexed="10"/>
        <rFont val="Arial"/>
        <family val="2"/>
      </rPr>
      <t>Light Rail</t>
    </r>
  </si>
  <si>
    <r>
      <t xml:space="preserve">Aurora - </t>
    </r>
    <r>
      <rPr>
        <sz val="10"/>
        <rFont val="Arial"/>
        <family val="2"/>
      </rPr>
      <t>E of Sable S of Alameda</t>
    </r>
  </si>
  <si>
    <r>
      <t xml:space="preserve">Denver - </t>
    </r>
    <r>
      <rPr>
        <sz val="10"/>
        <rFont val="Arial"/>
        <family val="2"/>
      </rPr>
      <t>N of Evans &amp; W of I25</t>
    </r>
  </si>
  <si>
    <r>
      <t xml:space="preserve">Aurora - </t>
    </r>
    <r>
      <rPr>
        <sz val="10"/>
        <rFont val="Arial"/>
        <family val="2"/>
      </rPr>
      <t>Smokey Hill &amp; Pically NW</t>
    </r>
  </si>
  <si>
    <r>
      <t>Denver</t>
    </r>
    <r>
      <rPr>
        <sz val="10"/>
        <rFont val="Arial"/>
        <family val="2"/>
      </rPr>
      <t xml:space="preserve"> - 5135 E Yale - Just NW of I25 &amp; Yale - </t>
    </r>
    <r>
      <rPr>
        <b/>
        <sz val="10"/>
        <color indexed="10"/>
        <rFont val="Arial"/>
        <family val="2"/>
      </rPr>
      <t>Light Rail</t>
    </r>
  </si>
  <si>
    <t>Nelson Rd</t>
  </si>
  <si>
    <t>Apache</t>
  </si>
  <si>
    <t>Front Range Trail</t>
  </si>
  <si>
    <t>39 55.978</t>
  </si>
  <si>
    <t>Dixon Loop N</t>
  </si>
  <si>
    <t>Dixon Reservoir Loop N junction</t>
  </si>
  <si>
    <t>FFCdrt</t>
  </si>
  <si>
    <t>40 32.986</t>
  </si>
  <si>
    <t>-105  8.629</t>
  </si>
  <si>
    <t>Dixon Res Th</t>
  </si>
  <si>
    <t>Dixon Reservoir Trail Head CR 42C</t>
  </si>
  <si>
    <t>FFCmna</t>
  </si>
  <si>
    <t>40 33.395</t>
  </si>
  <si>
    <t>-105  8.625</t>
  </si>
  <si>
    <t>Maxwell NA RR</t>
  </si>
  <si>
    <t>Maxwell Nature Area TH + Restrooms</t>
  </si>
  <si>
    <t>FFChtr</t>
  </si>
  <si>
    <t>40 33.992</t>
  </si>
  <si>
    <t>-105  9.301</t>
  </si>
  <si>
    <t>Horsetooth RR</t>
  </si>
  <si>
    <t>Horsetooth Day use area + Restrooms
Track NW missing short section till remap trip</t>
  </si>
  <si>
    <t>FFCdrn</t>
  </si>
  <si>
    <t>40 35.047</t>
  </si>
  <si>
    <t>-105  9.663</t>
  </si>
  <si>
    <t>Packed Gravel, Residential &amp; Rural streets, Bike lanes, then multi-use concrete path</t>
  </si>
  <si>
    <t>BBD</t>
  </si>
  <si>
    <t>BBDblf</t>
  </si>
  <si>
    <t>BBDf50</t>
  </si>
  <si>
    <t>BBDfld</t>
  </si>
  <si>
    <t>BBDfbd</t>
  </si>
  <si>
    <t>BBD-bl</t>
  </si>
  <si>
    <t>Mild, nothing steep - Street sections mix residential &amp; rural</t>
  </si>
  <si>
    <t>Bear Cr, Skunk Cr, Centennial Path</t>
  </si>
  <si>
    <t>Cherryvale Broadway Trails</t>
  </si>
  <si>
    <t>Eagle, Lefthand, Foothills Trails</t>
  </si>
  <si>
    <t>Totals</t>
  </si>
  <si>
    <t>Follow trail on S side of parkway thru WaterValley
Lake, Dock &amp; trails are Private Property!</t>
  </si>
  <si>
    <t>-104 56.637</t>
  </si>
  <si>
    <t>-104 57.498</t>
  </si>
  <si>
    <t>Sage + Wonderland Lake Trails</t>
  </si>
  <si>
    <t>Eagle, Lefthand, Fthills Trails</t>
  </si>
  <si>
    <t>Boulder Reservoir Trail</t>
  </si>
  <si>
    <t>ELFlth</t>
  </si>
  <si>
    <t>40  6.284</t>
  </si>
  <si>
    <t>-105 15.970</t>
  </si>
  <si>
    <t>Left Hand TH</t>
  </si>
  <si>
    <t>Parking Lot for Left Hand TH</t>
  </si>
  <si>
    <t>-105  8.036</t>
  </si>
  <si>
    <t>9th + Allen Dr</t>
  </si>
  <si>
    <t>9th &amp; Allen Dr</t>
  </si>
  <si>
    <t>40 10.110</t>
  </si>
  <si>
    <t>-105  7.864</t>
  </si>
  <si>
    <t>Hover + Allen Dr</t>
  </si>
  <si>
    <t>40 10.023</t>
  </si>
  <si>
    <t>-105  7.853</t>
  </si>
  <si>
    <t>Hover + 3rd</t>
  </si>
  <si>
    <t>-105  8.238</t>
  </si>
  <si>
    <t>40 10.166</t>
  </si>
  <si>
    <t>40 11.671</t>
  </si>
  <si>
    <t>-105  9.764</t>
  </si>
  <si>
    <t>Via Lake W</t>
  </si>
  <si>
    <t>Via for west end of lake</t>
  </si>
  <si>
    <t>40 11.415</t>
  </si>
  <si>
    <t>-105  8.373</t>
  </si>
  <si>
    <t>40 11.592</t>
  </si>
  <si>
    <t>Harvard+N ShoreD</t>
  </si>
  <si>
    <t>40 11.743</t>
  </si>
  <si>
    <t>-105  7.193</t>
  </si>
  <si>
    <t>-105  8.283</t>
  </si>
  <si>
    <t>Gunbarrel Trail Head - Trail can be muddy</t>
  </si>
  <si>
    <t>EBT-1</t>
  </si>
  <si>
    <t>40  3.720</t>
  </si>
  <si>
    <t>40  3.926</t>
  </si>
  <si>
    <t>Via - Trail S from here</t>
  </si>
  <si>
    <t>EBT-vd</t>
  </si>
  <si>
    <t>40  2.412</t>
  </si>
  <si>
    <t>-105  8.761</t>
  </si>
  <si>
    <t>-105  8.441</t>
  </si>
  <si>
    <t>Valmont Go E</t>
  </si>
  <si>
    <t>Valmont Dr, Go E on dirt S of road</t>
  </si>
  <si>
    <t>EBTtfn</t>
  </si>
  <si>
    <t>40  2.391</t>
  </si>
  <si>
    <t>-105  8.558</t>
  </si>
  <si>
    <t>Teller Farm N</t>
  </si>
  <si>
    <t>Teller Farm N trail Head</t>
  </si>
  <si>
    <t>40  1.344</t>
  </si>
  <si>
    <t>-105  9.179</t>
  </si>
  <si>
    <t>Teller Lake Tr</t>
  </si>
  <si>
    <t>Teller Lake Trail - short</t>
  </si>
  <si>
    <t>EBT-tl</t>
  </si>
  <si>
    <t>40  1.305</t>
  </si>
  <si>
    <t>-105  9.117</t>
  </si>
  <si>
    <t>Teller Lake</t>
  </si>
  <si>
    <t>EBTtfs</t>
  </si>
  <si>
    <t>40  1.283</t>
  </si>
  <si>
    <t>-105  9.549</t>
  </si>
  <si>
    <t>Teller Farm S</t>
  </si>
  <si>
    <t>Teller Farm S Trail head</t>
  </si>
  <si>
    <t>Devils Backbone &amp; Blue Sky Trails</t>
  </si>
  <si>
    <t>DBS</t>
  </si>
  <si>
    <t>Mason &amp; Fossil Creek Trails</t>
  </si>
  <si>
    <t>Poudre FC Trails</t>
  </si>
  <si>
    <t>Spring Cr FC</t>
  </si>
  <si>
    <t>40  0.882</t>
  </si>
  <si>
    <t>-105  9.567</t>
  </si>
  <si>
    <t>CO 7 Arapahoe</t>
  </si>
  <si>
    <t xml:space="preserve">Via - Head W on narrow shoulder </t>
  </si>
  <si>
    <t>EBT-7e</t>
  </si>
  <si>
    <t>-105 10.682</t>
  </si>
  <si>
    <t>EBT775</t>
  </si>
  <si>
    <t>CO 7 75th</t>
  </si>
  <si>
    <t>CO 7 (Arapahoe) &amp; 75th - Go N</t>
  </si>
  <si>
    <t>EBT75v</t>
  </si>
  <si>
    <t>40  2.004</t>
  </si>
  <si>
    <t>-105 10.716</t>
  </si>
  <si>
    <t>75th Valmont</t>
  </si>
  <si>
    <t>75th + Valmont - Go W</t>
  </si>
  <si>
    <t>40  1.747</t>
  </si>
  <si>
    <t>EBT57b</t>
  </si>
  <si>
    <t>40  1.760</t>
  </si>
  <si>
    <t>-105 13.145</t>
  </si>
  <si>
    <t>57th Tr to BCT</t>
  </si>
  <si>
    <t>EBTtlt</t>
  </si>
  <si>
    <t>Boulder S Boulder Cr Trail</t>
  </si>
  <si>
    <t>(twice)</t>
  </si>
  <si>
    <t>BldrSBldr Trail</t>
  </si>
  <si>
    <t>E Boulder Trail</t>
  </si>
  <si>
    <t>NiwotLoop</t>
  </si>
  <si>
    <t>Niwot Loop Trail</t>
  </si>
  <si>
    <t>NL</t>
  </si>
  <si>
    <t>-105 14.165</t>
  </si>
  <si>
    <t>39 58.783</t>
  </si>
  <si>
    <t>-105 14.706</t>
  </si>
  <si>
    <t>SB Rec UP</t>
  </si>
  <si>
    <t>Bridge</t>
  </si>
  <si>
    <t>Underpass to S Boulder Rec Center</t>
  </si>
  <si>
    <t>39 59.162</t>
  </si>
  <si>
    <t>-105 15.036</t>
  </si>
  <si>
    <t>39 59.638</t>
  </si>
  <si>
    <t>-105 15.572</t>
  </si>
  <si>
    <t>NOAA NIST</t>
  </si>
  <si>
    <t>Building</t>
  </si>
  <si>
    <t>NOAA + NIST Labs</t>
  </si>
  <si>
    <t>39 59.873</t>
  </si>
  <si>
    <t>-105 15.720</t>
  </si>
  <si>
    <t>Skunk Cr Tr E</t>
  </si>
  <si>
    <t>40  0.843</t>
  </si>
  <si>
    <t>-105 16.625</t>
  </si>
  <si>
    <t>BSCedw</t>
  </si>
  <si>
    <t>BSCscs</t>
  </si>
  <si>
    <t>BSCbcw</t>
  </si>
  <si>
    <t>BSCbce</t>
  </si>
  <si>
    <t>BSCeoe</t>
  </si>
  <si>
    <t>BSCeds</t>
  </si>
  <si>
    <t>BSC55n</t>
  </si>
  <si>
    <t>BSCsbt</t>
  </si>
  <si>
    <t>BSC</t>
  </si>
  <si>
    <t>Bear Cr &amp; Skunk Cr Greenways &amp; Centennial Path</t>
  </si>
  <si>
    <t>-105 14.398</t>
  </si>
  <si>
    <t>39 59.202</t>
  </si>
  <si>
    <t>-105 13.963</t>
  </si>
  <si>
    <t>40  1.338</t>
  </si>
  <si>
    <t>-105 14.518</t>
  </si>
  <si>
    <t>40  0.429</t>
  </si>
  <si>
    <t>Boulder Cr E</t>
  </si>
  <si>
    <t>40  1.365</t>
  </si>
  <si>
    <t>-105 14.607</t>
  </si>
  <si>
    <t>40  1.520</t>
  </si>
  <si>
    <t>-105 14.662</t>
  </si>
  <si>
    <t>SWL</t>
  </si>
  <si>
    <t>SWLbup</t>
  </si>
  <si>
    <t>40  3.164</t>
  </si>
  <si>
    <t>-105 16.913</t>
  </si>
  <si>
    <t>B Upland</t>
  </si>
  <si>
    <t>Broadway &amp; Upland, head E</t>
  </si>
  <si>
    <t>SWL-ts</t>
  </si>
  <si>
    <t>40  3.080</t>
  </si>
  <si>
    <t>-105 17.205</t>
  </si>
  <si>
    <t>Track Start</t>
  </si>
  <si>
    <t>SWL-1</t>
  </si>
  <si>
    <t>40  2.662</t>
  </si>
  <si>
    <t>-105 17.505</t>
  </si>
  <si>
    <t>Via Go Back N</t>
  </si>
  <si>
    <t>S end of track loop</t>
  </si>
  <si>
    <t>40  3.107</t>
  </si>
  <si>
    <t>-105 17.519</t>
  </si>
  <si>
    <t>SWL-2</t>
  </si>
  <si>
    <t>40  3.131</t>
  </si>
  <si>
    <t>-105 17.261</t>
  </si>
  <si>
    <t>Wlt Resumes</t>
  </si>
  <si>
    <t>WLT trail resumes</t>
  </si>
  <si>
    <t>SWLwlt</t>
  </si>
  <si>
    <t>40  3.048</t>
  </si>
  <si>
    <t>-105 16.935</t>
  </si>
  <si>
    <t>Wond Lake Th</t>
  </si>
  <si>
    <t>Wonderland Lake TH</t>
  </si>
  <si>
    <t>SWLnlt</t>
  </si>
  <si>
    <t>40  3.069</t>
  </si>
  <si>
    <t>-105 13.812</t>
  </si>
  <si>
    <t>Niwot Loop Trail - Backtrack to 51st St</t>
  </si>
  <si>
    <t>SWLn51</t>
  </si>
  <si>
    <t>40  3.070</t>
  </si>
  <si>
    <t>-105 14.143</t>
  </si>
  <si>
    <t>Jay 51 Go N</t>
  </si>
  <si>
    <t>Jay &amp; 51st, Go N</t>
  </si>
  <si>
    <t>SWLbre</t>
  </si>
  <si>
    <t>40  4.287</t>
  </si>
  <si>
    <t>-105 14.092</t>
  </si>
  <si>
    <t>Bldr Res Entr</t>
  </si>
  <si>
    <t>Boulder Reservoir entrance on 51st</t>
  </si>
  <si>
    <t>SWLbrm</t>
  </si>
  <si>
    <t>40  4.230</t>
  </si>
  <si>
    <t>-105 13.579</t>
  </si>
  <si>
    <t>Marina</t>
  </si>
  <si>
    <t>Boulder Reservoir Boat Ramp &amp; Marina</t>
  </si>
  <si>
    <t>Moderate -</t>
  </si>
  <si>
    <t>Loggers mostly twin track/old road, others - Single Track</t>
  </si>
  <si>
    <t>Moderate</t>
  </si>
  <si>
    <t>Moderate on downhill, mild + otherwise</t>
  </si>
  <si>
    <t>Easy trail - A lot of elevation gain</t>
  </si>
  <si>
    <t>Arthurs Rock, Wells Gulch</t>
  </si>
  <si>
    <t>Howard Timber Kimmons</t>
  </si>
  <si>
    <t>Mill Cr Spring Cr Trail</t>
  </si>
  <si>
    <t>SawMill Carey Springs</t>
  </si>
  <si>
    <t>Moderate to difficult on Mill Cr</t>
  </si>
  <si>
    <t>PGWrrd</t>
  </si>
  <si>
    <t>Rover Run Dog Park - TH - Porta Potty</t>
  </si>
  <si>
    <t>PGW2</t>
  </si>
  <si>
    <t>40 26.525</t>
  </si>
  <si>
    <t>-104 42.069</t>
  </si>
  <si>
    <t>39 59.989</t>
  </si>
  <si>
    <t>-105 12.904</t>
  </si>
  <si>
    <t>Bobolink TH</t>
  </si>
  <si>
    <t>LBLd18</t>
  </si>
  <si>
    <t>-105  2.692</t>
  </si>
  <si>
    <t>Denver 18th Pwrlne</t>
  </si>
  <si>
    <t>Denver + 18th Powerline trail</t>
  </si>
  <si>
    <t>LBL7lp</t>
  </si>
  <si>
    <t>-105  2.721</t>
  </si>
  <si>
    <t>7 Lakes Pk</t>
  </si>
  <si>
    <t>Seven Lakes Park - Lower Hoffman Lake to SW</t>
  </si>
  <si>
    <t>LBL-tw</t>
  </si>
  <si>
    <t>-105  2.705</t>
  </si>
  <si>
    <t>Heinricy Lake-TrW</t>
  </si>
  <si>
    <t>Heinricy Lake to NW - Trail W</t>
  </si>
  <si>
    <t>-105  2.631</t>
  </si>
  <si>
    <t>Boyd Lake Nature Tr</t>
  </si>
  <si>
    <t>Boyd Lake Nature Tr east</t>
  </si>
  <si>
    <t>-104 45.855</t>
  </si>
  <si>
    <t>Fox Meadow Tr S</t>
  </si>
  <si>
    <t>Fox Meadow Tr, S Junction, track follows</t>
  </si>
  <si>
    <t>39 55.955</t>
  </si>
  <si>
    <t>-104 45.912</t>
  </si>
  <si>
    <t>Wildlife Obs</t>
  </si>
  <si>
    <t>Wildlife Observation point</t>
  </si>
  <si>
    <t>39 55.894</t>
  </si>
  <si>
    <t>-104 45.732</t>
  </si>
  <si>
    <t>FoxMeadow N</t>
  </si>
  <si>
    <t>Fox Meadow Tr, N Junction, track resumes main Tr</t>
  </si>
  <si>
    <t>MFE SE EOT</t>
  </si>
  <si>
    <t>Via 392 shoulder</t>
  </si>
  <si>
    <t>PWG392</t>
  </si>
  <si>
    <t>40 28.741</t>
  </si>
  <si>
    <t>PWGclr</t>
  </si>
  <si>
    <t>40 28.356</t>
  </si>
  <si>
    <t>TH Cnty Line Rd</t>
  </si>
  <si>
    <t>40 27.536</t>
  </si>
  <si>
    <t>-104 54.758</t>
  </si>
  <si>
    <t>PGW3</t>
  </si>
  <si>
    <t>Via - 7th Ave AKA CR 17</t>
  </si>
  <si>
    <t>PGW-ep</t>
  </si>
  <si>
    <t>40 27.777</t>
  </si>
  <si>
    <t>-104 54.578</t>
  </si>
  <si>
    <t>Eastman Pk RR</t>
  </si>
  <si>
    <t>Eastman Park - Restrooms</t>
  </si>
  <si>
    <t>40 31.858</t>
  </si>
  <si>
    <t>-105  7.483</t>
  </si>
  <si>
    <t>CFP1</t>
  </si>
  <si>
    <t>40 31.384</t>
  </si>
  <si>
    <t>-105  7.475</t>
  </si>
  <si>
    <t>Concrete Trail, Rural Shoulder</t>
  </si>
  <si>
    <t>Turn S on CR-21 Narrow Shoulder!
Coleman Reservoir SE</t>
  </si>
  <si>
    <t>40 14.812</t>
  </si>
  <si>
    <t>-105  7.873</t>
  </si>
  <si>
    <t>95 Yellowstone</t>
  </si>
  <si>
    <t>Jog E on Yellowstone - ColeMan Res S</t>
  </si>
  <si>
    <t>40 14.811</t>
  </si>
  <si>
    <t>-105  7.729</t>
  </si>
  <si>
    <t>S on 95th</t>
  </si>
  <si>
    <t>40 12.202</t>
  </si>
  <si>
    <t>-105  7.865</t>
  </si>
  <si>
    <t>9BL Trail End</t>
  </si>
  <si>
    <t>RTD:</t>
  </si>
  <si>
    <t>RTD-EDS</t>
  </si>
  <si>
    <t>39 55.057</t>
  </si>
  <si>
    <t>-105  5.372</t>
  </si>
  <si>
    <t>Industrial Lane Go N on Nickle</t>
  </si>
  <si>
    <t>2BL128e</t>
  </si>
  <si>
    <t>39 54.785</t>
  </si>
  <si>
    <t>39 54.715</t>
  </si>
  <si>
    <t>128Wadsworth</t>
  </si>
  <si>
    <t>128at121</t>
  </si>
  <si>
    <t>128 ends S on Wadsworth</t>
  </si>
  <si>
    <t>2BL118e</t>
  </si>
  <si>
    <t>39 54.632</t>
  </si>
  <si>
    <t>-105  5.028</t>
  </si>
  <si>
    <t>118th E</t>
  </si>
  <si>
    <t>W on 118th Ave</t>
  </si>
  <si>
    <t>2BL118c</t>
  </si>
  <si>
    <t>39 54.582</t>
  </si>
  <si>
    <t>-105  5.137</t>
  </si>
  <si>
    <t>118Commerce</t>
  </si>
  <si>
    <t>118th &amp; Commerce St</t>
  </si>
  <si>
    <t>2BLpnr</t>
  </si>
  <si>
    <t>39 54.405</t>
  </si>
  <si>
    <t>-105  5.067</t>
  </si>
  <si>
    <t>ParkNRide</t>
  </si>
  <si>
    <t>Walkway over 36 to Park &amp; Ride</t>
  </si>
  <si>
    <t>2BL128w</t>
  </si>
  <si>
    <t>SFCair</t>
  </si>
  <si>
    <t>40 33.736</t>
  </si>
  <si>
    <t>-105  4.740</t>
  </si>
  <si>
    <t>Park Air H20</t>
  </si>
  <si>
    <t>Tunnel</t>
  </si>
  <si>
    <t>Park, Air H20, Underpass</t>
  </si>
  <si>
    <t>40 33.722</t>
  </si>
  <si>
    <t>SFCrna</t>
  </si>
  <si>
    <t>40 33.217</t>
  </si>
  <si>
    <t>-105  6.339</t>
  </si>
  <si>
    <t>Ross Natural Area</t>
  </si>
  <si>
    <t>-105  7.833</t>
  </si>
  <si>
    <t>SFCffc</t>
  </si>
  <si>
    <t>End of Trail, FootHorse FC trail spur</t>
  </si>
  <si>
    <t>Rock Cr Trail N junction to E</t>
  </si>
  <si>
    <t>Rock Cr Trail S junction E on Dillon Rd</t>
  </si>
  <si>
    <t>39 57.470</t>
  </si>
  <si>
    <t>N end of Spring Gulch 2 Trail
Follow it back to Pace St, then S</t>
  </si>
  <si>
    <t>40 11.314</t>
  </si>
  <si>
    <t>-105  4.432</t>
  </si>
  <si>
    <t>17th + Pace</t>
  </si>
  <si>
    <t>Head E on 17th to rejoin Gulch</t>
  </si>
  <si>
    <t>40 11.326</t>
  </si>
  <si>
    <t>-105  3.865</t>
  </si>
  <si>
    <t>17th + Ute Cr Dr</t>
  </si>
  <si>
    <t>Head S on trail</t>
  </si>
  <si>
    <t>40 10.957</t>
  </si>
  <si>
    <t>-105  3.703</t>
  </si>
  <si>
    <t>Dog Run + School</t>
  </si>
  <si>
    <t>Dog Run &amp; School, a path heads W</t>
  </si>
  <si>
    <t>40 10.475</t>
  </si>
  <si>
    <t>-105  3.605</t>
  </si>
  <si>
    <t>Button Rock Dr 9</t>
  </si>
  <si>
    <t>Head W on 9th</t>
  </si>
  <si>
    <t>40 10.457</t>
  </si>
  <si>
    <t>-105  4.461</t>
  </si>
  <si>
    <t>Pace + 9th Wside</t>
  </si>
  <si>
    <t>Head N on Pace</t>
  </si>
  <si>
    <t>40 11.224</t>
  </si>
  <si>
    <t>Alpine</t>
  </si>
  <si>
    <t>40 11.355</t>
  </si>
  <si>
    <t>-105  5.003</t>
  </si>
  <si>
    <t>Alpine + Sunlght</t>
  </si>
  <si>
    <t>Alpine + Sunlight</t>
  </si>
  <si>
    <t>40 11.732</t>
  </si>
  <si>
    <t>-105  5.368</t>
  </si>
  <si>
    <t>OGK-21</t>
  </si>
  <si>
    <t>OGK</t>
  </si>
  <si>
    <t>McIntosh Lake + Longmont Supply Ditch Trails</t>
  </si>
  <si>
    <t>Rough &amp; Ready + Spring Gulch 2 Trails</t>
  </si>
  <si>
    <t>Spring Gulch ditch 2 Trail</t>
  </si>
  <si>
    <t>Hall Ranch trails SW of Lyons</t>
  </si>
  <si>
    <t>bouldercounty.org/play/recreation/pages/hallranch.aspx</t>
  </si>
  <si>
    <t>HR7th</t>
  </si>
  <si>
    <t xml:space="preserve"> 40 12.636</t>
  </si>
  <si>
    <t>-105 17.299</t>
  </si>
  <si>
    <t>Hwy 7 Trailhead</t>
  </si>
  <si>
    <t>Cars/Trucks - track start</t>
  </si>
  <si>
    <t>HRrr</t>
  </si>
  <si>
    <t>40 12.732</t>
  </si>
  <si>
    <t>-105 17.372</t>
  </si>
  <si>
    <t>Bus/Trailer Parking &amp; Restroom</t>
  </si>
  <si>
    <t>Hrnhe</t>
  </si>
  <si>
    <t>40 12.650</t>
  </si>
  <si>
    <t>-105 17.800</t>
  </si>
  <si>
    <t>NightHawk Tr NoBikes</t>
  </si>
  <si>
    <t>Nighthawk Trail E junction - no Bikes allowed</t>
  </si>
  <si>
    <t>HR1</t>
  </si>
  <si>
    <t>Car</t>
  </si>
  <si>
    <t>40 12.674</t>
  </si>
  <si>
    <t>-105 17.989</t>
  </si>
  <si>
    <t>Access Rd</t>
  </si>
  <si>
    <t>Maintenance vehicles only</t>
  </si>
  <si>
    <t>HR2</t>
  </si>
  <si>
    <t>40 13.019</t>
  </si>
  <si>
    <t>-105 18.401</t>
  </si>
  <si>
    <t>HRat</t>
  </si>
  <si>
    <t>40 13.216</t>
  </si>
  <si>
    <t>-105 18.335</t>
  </si>
  <si>
    <t>Antelope Tr</t>
  </si>
  <si>
    <t>Antelope Trail - spur to Antelope Dr</t>
  </si>
  <si>
    <t>40 13.658</t>
  </si>
  <si>
    <t>-105 17.767</t>
  </si>
  <si>
    <t>Antelope Dr</t>
  </si>
  <si>
    <t>Very limited parking</t>
  </si>
  <si>
    <t>HRath</t>
  </si>
  <si>
    <t>HRnloop</t>
  </si>
  <si>
    <t>40 13.598</t>
  </si>
  <si>
    <t>-105 19.372</t>
  </si>
  <si>
    <t>Nelson Loop</t>
  </si>
  <si>
    <t>Nelson Loop Trail 2.2 miles better Clockwise</t>
  </si>
  <si>
    <t>HRnhw</t>
  </si>
  <si>
    <t>40 13.270</t>
  </si>
  <si>
    <t>-105 19.983</t>
  </si>
  <si>
    <t>Also connects to Button Rock trail - also no bikes</t>
  </si>
  <si>
    <t>HRnr</t>
  </si>
  <si>
    <t>40 13.378</t>
  </si>
  <si>
    <t>-105 19.762</t>
  </si>
  <si>
    <t>Nelson Ranch</t>
  </si>
  <si>
    <t>Nelson Ranch House</t>
  </si>
  <si>
    <t>HRnhm</t>
  </si>
  <si>
    <t>Nighthawk Trail Mid junction - no Bikes allowed</t>
  </si>
  <si>
    <t>40 12.740</t>
  </si>
  <si>
    <t>-105 17.413</t>
  </si>
  <si>
    <t>NightHawk Tr E</t>
  </si>
  <si>
    <t>HR3</t>
  </si>
  <si>
    <t>40 13.360</t>
  </si>
  <si>
    <t>-105 19.705</t>
  </si>
  <si>
    <t>HR4</t>
  </si>
  <si>
    <t>40 13.444</t>
  </si>
  <si>
    <t>-105 19.442</t>
  </si>
  <si>
    <t>End of loop &amp; Track</t>
  </si>
  <si>
    <t>-105 12.086</t>
  </si>
  <si>
    <t>LHCpcb</t>
  </si>
  <si>
    <t>40  8.265</t>
  </si>
  <si>
    <t>-104  7.044</t>
  </si>
  <si>
    <t>PCB Tr</t>
  </si>
  <si>
    <t>Pike Rd / Clover Basin Trail</t>
  </si>
  <si>
    <t>EBTan63</t>
  </si>
  <si>
    <t>40  1.911</t>
  </si>
  <si>
    <t>-105 12.692</t>
  </si>
  <si>
    <t>Airport Nelson 63 trail S end</t>
  </si>
  <si>
    <t>Airport Nelson 63rd Trail</t>
  </si>
  <si>
    <t>NLan63</t>
  </si>
  <si>
    <t>40  3.484</t>
  </si>
  <si>
    <t>Airport Rd/Nelson Rd/63rd St Trail</t>
  </si>
  <si>
    <t>Head S on Deer Cr Trail  - end N735 Tr share</t>
  </si>
  <si>
    <t>Head W on path on N side of Niwot Rd-Niwot735 Tr</t>
  </si>
  <si>
    <t>Foothills Trail Head, go under 36
6636 Tr access N or S on Broadway</t>
  </si>
  <si>
    <t>Starting on Bromley Lane near Macaw, follows Urban Drainage Trail North to Platte River Trail, then North to Veterans Park.  Hiking only N of Parking lot.</t>
  </si>
  <si>
    <t>Sister City Park (Zieske, Poland)
Track loops E to cover Southern St Tr</t>
  </si>
  <si>
    <t>Starts at N end of Brighton Lateral Ditch trail on Bridge St (7) following dirt double track S.
At Southern St (Sister City Park), makes a little loop to the E to cover the Southern St Trail.
Then contines S to Bromley Lane..</t>
  </si>
  <si>
    <t>Self Service Fee station - Swan Johnson Tr</t>
  </si>
  <si>
    <t>Shoreline Tr to E - it splits into 2 dead ends</t>
  </si>
  <si>
    <t>LHTsvp</t>
  </si>
  <si>
    <t>40 33.907</t>
  </si>
  <si>
    <t>-105 10.416</t>
  </si>
  <si>
    <t>Keep to right</t>
  </si>
  <si>
    <t>LHToct</t>
  </si>
  <si>
    <t>40 34.365</t>
  </si>
  <si>
    <t>-105 10.399</t>
  </si>
  <si>
    <t>Orchard Cove</t>
  </si>
  <si>
    <t>Trail to Orchard Cove</t>
  </si>
  <si>
    <t>LHTetst</t>
  </si>
  <si>
    <t>40 34.721</t>
  </si>
  <si>
    <t>-105 10.547</t>
  </si>
  <si>
    <t>ElTuck S Tr</t>
  </si>
  <si>
    <t>Trail E to S El Tuck Bay or W to Restroom</t>
  </si>
  <si>
    <t>LHTetnt</t>
  </si>
  <si>
    <t>40 35.007</t>
  </si>
  <si>
    <t>-105 10.657</t>
  </si>
  <si>
    <t>ElTuck N Tr</t>
  </si>
  <si>
    <t>Trail E to N El Tuck Bay or W to Parking</t>
  </si>
  <si>
    <t>LHTscrr</t>
  </si>
  <si>
    <t>40 35.242</t>
  </si>
  <si>
    <t>-105 10.891</t>
  </si>
  <si>
    <t>RR SoldierCanyon</t>
  </si>
  <si>
    <t>Bike park to E</t>
  </si>
  <si>
    <t>LHTtth</t>
  </si>
  <si>
    <t>40 35.310</t>
  </si>
  <si>
    <t>-105 11.050</t>
  </si>
  <si>
    <t>Timber TH</t>
  </si>
  <si>
    <t>LHTtwv</t>
  </si>
  <si>
    <t>40 34.304</t>
  </si>
  <si>
    <t>-105 11.059</t>
  </si>
  <si>
    <t>Timber Wvalley</t>
  </si>
  <si>
    <t>Timber and W Valley Trails share short segment</t>
  </si>
  <si>
    <t>LHTtt</t>
  </si>
  <si>
    <t>40 35.297</t>
  </si>
  <si>
    <t>-105 11.021</t>
  </si>
  <si>
    <t>LHTkt</t>
  </si>
  <si>
    <t>40 34.781</t>
  </si>
  <si>
    <t>-105 10.836</t>
  </si>
  <si>
    <t>Kimmons Tr</t>
  </si>
  <si>
    <t>Moderate rating</t>
  </si>
  <si>
    <t>39 57.237</t>
  </si>
  <si>
    <t>-105 13.882</t>
  </si>
  <si>
    <t>Eldorado Springs</t>
  </si>
  <si>
    <r>
      <t>Eldorado Springs</t>
    </r>
    <r>
      <rPr>
        <sz val="10"/>
        <rFont val="Arial"/>
        <family val="2"/>
      </rPr>
      <t xml:space="preserve"> - 93 &amp; CO 170 - </t>
    </r>
    <r>
      <rPr>
        <b/>
        <sz val="10"/>
        <rFont val="Arial"/>
        <family val="2"/>
      </rPr>
      <t>unofficial</t>
    </r>
  </si>
  <si>
    <t>40 10.036</t>
  </si>
  <si>
    <t>-105  8.467</t>
  </si>
  <si>
    <t>Spur to Airport Rd</t>
  </si>
  <si>
    <t>Airport Rd Spur</t>
  </si>
  <si>
    <t>AN63svca</t>
  </si>
  <si>
    <t>-105  9.261</t>
  </si>
  <si>
    <t>40  9.576</t>
  </si>
  <si>
    <t>SVC AirportSpur</t>
  </si>
  <si>
    <t>St Vrain Cr Tr spur from Golden Ponds</t>
  </si>
  <si>
    <t>AirportN63 Trail</t>
  </si>
  <si>
    <t>SVC spur from Golden Ponds</t>
  </si>
  <si>
    <t>40  9.578</t>
  </si>
  <si>
    <t>-105  9.260</t>
  </si>
  <si>
    <t>Airport Rd S</t>
  </si>
  <si>
    <t>SVC trail will also connect along creek in future</t>
  </si>
  <si>
    <t>See above</t>
  </si>
  <si>
    <t>SVCsar</t>
  </si>
  <si>
    <t>SVCan63s</t>
  </si>
  <si>
    <t>40  9.188</t>
  </si>
  <si>
    <t>-105  4.548</t>
  </si>
  <si>
    <t>To 119 TH</t>
  </si>
  <si>
    <t>SVC119th</t>
  </si>
  <si>
    <t>40  9.232</t>
  </si>
  <si>
    <t>-105  4.507</t>
  </si>
  <si>
    <t>119 TH Parking</t>
  </si>
  <si>
    <t>40  9.248</t>
  </si>
  <si>
    <t>-105  4.508</t>
  </si>
  <si>
    <t>119 TH Restroom</t>
  </si>
  <si>
    <t>Spur to trailhead not in route
Follow 119th to 119 E to catch OGK trail @ 3rd Ave</t>
  </si>
  <si>
    <t>Can now access Airport Road via spur S of Golden Ponds.</t>
  </si>
  <si>
    <t>-105  6.043</t>
  </si>
  <si>
    <t>2BL Tr access</t>
  </si>
  <si>
    <t>SVC119d</t>
  </si>
  <si>
    <t>40  9.254</t>
  </si>
  <si>
    <t>Connection to 119 (Diagonal Hwy)</t>
  </si>
  <si>
    <t>-105  6.001</t>
  </si>
  <si>
    <t>119D Tr ext</t>
  </si>
  <si>
    <t>SVC119rr</t>
  </si>
  <si>
    <t>40  9.305</t>
  </si>
  <si>
    <t>40  9.162</t>
  </si>
  <si>
    <t>-105  6.140</t>
  </si>
  <si>
    <t>119D2bl</t>
  </si>
  <si>
    <t>119Dsvc</t>
  </si>
  <si>
    <t>-105  6.143</t>
  </si>
  <si>
    <t>287BroomLong Trail</t>
  </si>
  <si>
    <t>End of Trail at St Vrain Creek Trail</t>
  </si>
  <si>
    <t>EOT SVC Tr</t>
  </si>
  <si>
    <t>-105  6.002</t>
  </si>
  <si>
    <t>Extended NE to St Vrain Cr Trail</t>
  </si>
  <si>
    <t>RR Rothrock Dell Pk</t>
  </si>
  <si>
    <t>Can be combined with SVC and MCS trails to make a loop - clockwise works better</t>
  </si>
  <si>
    <t>OGK-3p</t>
  </si>
  <si>
    <t>3rd + Pace</t>
  </si>
  <si>
    <t>40  9.756</t>
  </si>
  <si>
    <t>-105  4.434</t>
  </si>
  <si>
    <t>Corner of 3rd &amp; Pace</t>
  </si>
  <si>
    <t>OGKlook</t>
  </si>
  <si>
    <t>40  9.635</t>
  </si>
  <si>
    <t>-105  4.005</t>
  </si>
  <si>
    <t>LongmontOverlook</t>
  </si>
  <si>
    <t>Overlook above Longmont sign</t>
  </si>
  <si>
    <t>40  9.600</t>
  </si>
  <si>
    <t>-105  4.001</t>
  </si>
  <si>
    <t>Flur de Llanos</t>
  </si>
  <si>
    <t>OGKfdl</t>
  </si>
  <si>
    <t>Flower of the plains trail art</t>
  </si>
  <si>
    <t>40  9.617</t>
  </si>
  <si>
    <t>-105  3.820</t>
  </si>
  <si>
    <t>FFO-hp</t>
  </si>
  <si>
    <t>40  9.009</t>
  </si>
  <si>
    <t>-104 56.459</t>
  </si>
  <si>
    <t>Harney Park</t>
  </si>
  <si>
    <t>FFOfrs</t>
  </si>
  <si>
    <t>40  7.173</t>
  </si>
  <si>
    <t>-104 56.491</t>
  </si>
  <si>
    <t>FredRec Spur</t>
  </si>
  <si>
    <t>Spur to Frederick Rec Area</t>
  </si>
  <si>
    <t>FFOfrth</t>
  </si>
  <si>
    <t>40  7.172</t>
  </si>
  <si>
    <t>-104 56.544</t>
  </si>
  <si>
    <t>FredRec TH</t>
  </si>
  <si>
    <t>Frederick Recreation Area</t>
  </si>
  <si>
    <t>Firestone Tr, St Vrain Legacy Tr, Front Range Tr</t>
  </si>
  <si>
    <t>FFOfrrr</t>
  </si>
  <si>
    <t>40  7.201</t>
  </si>
  <si>
    <t>-104 56.543</t>
  </si>
  <si>
    <t>FredRec RR</t>
  </si>
  <si>
    <t>Milavec Lake loop E junction</t>
  </si>
  <si>
    <t>FFOmle</t>
  </si>
  <si>
    <t>40  7.245</t>
  </si>
  <si>
    <t>-104 56.554</t>
  </si>
  <si>
    <t>Milavec E</t>
  </si>
  <si>
    <t>FFOmlnw</t>
  </si>
  <si>
    <t>40  7.474</t>
  </si>
  <si>
    <t>-104 56.958</t>
  </si>
  <si>
    <t>Milavec NW</t>
  </si>
  <si>
    <t>FFOmlsw</t>
  </si>
  <si>
    <t>40  7.224</t>
  </si>
  <si>
    <t>-104 56.910</t>
  </si>
  <si>
    <t>Milavec SW</t>
  </si>
  <si>
    <t>Milavec Lake Loop SW</t>
  </si>
  <si>
    <r>
      <t xml:space="preserve">Milavec Lake loop NW junction
</t>
    </r>
    <r>
      <rPr>
        <sz val="10"/>
        <color indexed="48"/>
        <rFont val="Arial"/>
        <family val="2"/>
      </rPr>
      <t>Residential loop and connectors not in route</t>
    </r>
  </si>
  <si>
    <t>Resume trail S on E side of Colorado</t>
  </si>
  <si>
    <t>Loop complete - backtrack to trailhead</t>
  </si>
  <si>
    <t>North rim Single track trail heads E, If mud possible or for easier ride, follow path along Golf Club Dr N instead</t>
  </si>
  <si>
    <t>-105  8.424</t>
  </si>
  <si>
    <t>Harvard + 17</t>
  </si>
  <si>
    <t>Harvard &amp; 17th</t>
  </si>
  <si>
    <t>40 10.868</t>
  </si>
  <si>
    <t>-105  8.284</t>
  </si>
  <si>
    <t>Mt View Fordham</t>
  </si>
  <si>
    <t>40 10.904</t>
  </si>
  <si>
    <t>-105  8.265</t>
  </si>
  <si>
    <t>RR Tennis</t>
  </si>
  <si>
    <t>40 10.452</t>
  </si>
  <si>
    <t>-105  8.224</t>
  </si>
  <si>
    <t>9th + Fordham</t>
  </si>
  <si>
    <t>9th &amp; Fordham</t>
  </si>
  <si>
    <t>40 10.448</t>
  </si>
  <si>
    <t>Pleasant View Soccer fields
If snow etc, detour S on 30th to Palo Pkwy Then W to 36</t>
  </si>
  <si>
    <t>Horsetooth Mountain Open Space South Ridge, West Ridge an Soderberg trails</t>
  </si>
  <si>
    <t>SWRidgeSod</t>
  </si>
  <si>
    <t>SWRS</t>
  </si>
  <si>
    <t>SWRSrr</t>
  </si>
  <si>
    <t>40 31.440</t>
  </si>
  <si>
    <t>Restroom Water</t>
  </si>
  <si>
    <t>Toll Booth</t>
  </si>
  <si>
    <t>SWRSfee</t>
  </si>
  <si>
    <t>40 31.377</t>
  </si>
  <si>
    <t>Attended booth - self service to N on right side</t>
  </si>
  <si>
    <t>40 31.704</t>
  </si>
  <si>
    <t>-105 10.813</t>
  </si>
  <si>
    <t>HT Rock Tr 1</t>
  </si>
  <si>
    <t>Hiking only Horsetooth Rock Trail from parking</t>
  </si>
  <si>
    <t>SWRSsod</t>
  </si>
  <si>
    <t>40 31.791</t>
  </si>
  <si>
    <t>-105 10.947</t>
  </si>
  <si>
    <t>Soderberg Tr</t>
  </si>
  <si>
    <t>Soderberg Tr S - Horsetooth Rock Tr shares</t>
  </si>
  <si>
    <t>40 31.903</t>
  </si>
  <si>
    <t>-105 11.032</t>
  </si>
  <si>
    <t>HT Rock Tr 3</t>
  </si>
  <si>
    <t>Horsetooth Rock Trail ends share</t>
  </si>
  <si>
    <t>-105 10.903</t>
  </si>
  <si>
    <t>-105 10.875</t>
  </si>
  <si>
    <t>40 32.190</t>
  </si>
  <si>
    <t>-105 11.019</t>
  </si>
  <si>
    <t>SWRSht3</t>
  </si>
  <si>
    <t>Resume uphill on S Ridge Rd</t>
  </si>
  <si>
    <t>Restrooms, Dinking water
Bike and Foot trails start here</t>
  </si>
  <si>
    <t>40 31.978</t>
  </si>
  <si>
    <t>-105 11.487</t>
  </si>
  <si>
    <t>AudraCulver Tr</t>
  </si>
  <si>
    <t>Audra Culver Trail on left (steps) (not mapped)</t>
  </si>
  <si>
    <t>SWRSact</t>
  </si>
  <si>
    <t>SWRSht4</t>
  </si>
  <si>
    <t>40 32.074</t>
  </si>
  <si>
    <t>-105 11.468</t>
  </si>
  <si>
    <t>HT Rock Tr 4</t>
  </si>
  <si>
    <t>Horsetooth Rock Trail Touches</t>
  </si>
  <si>
    <t>SWRSht5</t>
  </si>
  <si>
    <t>40 32.203</t>
  </si>
  <si>
    <t>-105 11.513</t>
  </si>
  <si>
    <t>HT Rock Tr 5</t>
  </si>
  <si>
    <t>Horsetooth Rock Trail again</t>
  </si>
  <si>
    <t>SWRSht6</t>
  </si>
  <si>
    <t>40 32.205</t>
  </si>
  <si>
    <t>-105 11.530</t>
  </si>
  <si>
    <t>HT Rock Tr 6</t>
  </si>
  <si>
    <t>SWRSht7</t>
  </si>
  <si>
    <t>40 32.259</t>
  </si>
  <si>
    <t>-105 11.579</t>
  </si>
  <si>
    <t>HT Rock Tr 7</t>
  </si>
  <si>
    <t>Horsetooth Rock Trail yet again</t>
  </si>
  <si>
    <t>40 32.324</t>
  </si>
  <si>
    <t>-105 11.617</t>
  </si>
  <si>
    <t>LHW Tr Wathen</t>
  </si>
  <si>
    <t>Wathen Trail - part of LogHerWat track</t>
  </si>
  <si>
    <t>Another spur to Horsetooth rock</t>
  </si>
  <si>
    <t>SWRSwh</t>
  </si>
  <si>
    <t>40 32.417</t>
  </si>
  <si>
    <t>-105 11.640</t>
  </si>
  <si>
    <t>Waterhole Tr</t>
  </si>
  <si>
    <t>Waterhole trail - use unknown</t>
  </si>
  <si>
    <t>SWRStt</t>
  </si>
  <si>
    <t>40 33.105</t>
  </si>
  <si>
    <t>-105 11.776</t>
  </si>
  <si>
    <t>Tower Tr EOT</t>
  </si>
  <si>
    <t>End of trail at Towers Trail</t>
  </si>
  <si>
    <t>Loveland Longmont FC Trail</t>
  </si>
  <si>
    <t>…….</t>
  </si>
  <si>
    <t>LHC Tr</t>
  </si>
  <si>
    <t>2BL Tr</t>
  </si>
  <si>
    <t>SVC Tr</t>
  </si>
  <si>
    <t>96BroomLong Trail</t>
  </si>
  <si>
    <t>MFE Tr</t>
  </si>
  <si>
    <t>LongmontLovelandFtCollins Trail
Shields St</t>
  </si>
  <si>
    <t>SFCllfe</t>
  </si>
  <si>
    <t>SFCllfw</t>
  </si>
  <si>
    <t>LLF Tr W</t>
  </si>
  <si>
    <t>NL Tr</t>
  </si>
  <si>
    <t>SWLelfs</t>
  </si>
  <si>
    <t>ELF Tr S Go E</t>
  </si>
  <si>
    <t>ELF S junction - Go E</t>
  </si>
  <si>
    <t>Eagle Trail heads up steep trail to mesa top
end ELF Tr share</t>
  </si>
  <si>
    <t>North Rim Trail heads N, ignore for now
Share ELF Tr SW</t>
  </si>
  <si>
    <t>SFC Tr</t>
  </si>
  <si>
    <t>NL-g4p</t>
  </si>
  <si>
    <t>G4P Tr</t>
  </si>
  <si>
    <t>LBL Tr</t>
  </si>
  <si>
    <t>End of Fossil trail for now
Go N on Mason trail</t>
  </si>
  <si>
    <t>LBT Tr</t>
  </si>
  <si>
    <t>LBLmfe</t>
  </si>
  <si>
    <t>All crossings have signals, some require use to cross</t>
  </si>
  <si>
    <t>fcgov.com/parks/trails.php?key=trails</t>
  </si>
  <si>
    <t>Canals:</t>
  </si>
  <si>
    <t>Trail next to New Mercer Canal in area of Horsetooth Rd, crosses Laraimer County Canal 2 S of Drake Rd</t>
  </si>
  <si>
    <r>
      <t>Mail Cr Ditch parallels &amp; goes under at (</t>
    </r>
    <r>
      <rPr>
        <b/>
        <sz val="10"/>
        <color indexed="12"/>
        <rFont val="Arial"/>
        <family val="2"/>
      </rPr>
      <t>PLFCmcd</t>
    </r>
    <r>
      <rPr>
        <sz val="10"/>
        <rFont val="Arial"/>
        <family val="2"/>
      </rPr>
      <t>)</t>
    </r>
  </si>
  <si>
    <r>
      <t xml:space="preserve">Easy, Hardest climb is at </t>
    </r>
    <r>
      <rPr>
        <sz val="10"/>
        <rFont val="Arial"/>
        <family val="2"/>
      </rPr>
      <t>(</t>
    </r>
    <r>
      <rPr>
        <b/>
        <sz val="10"/>
        <color indexed="12"/>
        <rFont val="Arial"/>
        <family val="2"/>
      </rPr>
      <t>PLFCpts</t>
    </r>
    <r>
      <rPr>
        <sz val="10"/>
        <rFont val="Arial"/>
        <family val="2"/>
      </rPr>
      <t>)</t>
    </r>
  </si>
  <si>
    <t>End of Trail - Prospect St</t>
  </si>
  <si>
    <t>N EOT Prospect</t>
  </si>
  <si>
    <t>40 34.022</t>
  </si>
  <si>
    <t>-105  4.755</t>
  </si>
  <si>
    <t>MFE-ps</t>
  </si>
  <si>
    <t>Trail does not currently connect to West Section of Fossil Cr, Street crossings have signals.</t>
  </si>
  <si>
    <t>Power (Line) Trail Ft Collins</t>
  </si>
  <si>
    <t>Follows Fossil Cr from LovelandBoydLake Tr near Portner Reservoir NW to Mason St Trail
then N to Prospect along BNSF RR.</t>
  </si>
  <si>
    <t>Head N</t>
  </si>
  <si>
    <t>HarmonyRd Go W</t>
  </si>
  <si>
    <t>Red Fox Rd &amp; Harmony Rd (CR 38) - Go W</t>
  </si>
  <si>
    <t>40 30.304</t>
  </si>
  <si>
    <t>-104  9.015</t>
  </si>
  <si>
    <t>S end of Reservoir</t>
  </si>
  <si>
    <t>Canals</t>
  </si>
  <si>
    <t>Trilby Lateral around Taft Hill Rd</t>
  </si>
  <si>
    <t>fcgov.com/naturalareas/finder/cathyfromme</t>
  </si>
  <si>
    <t>Route has a short extension E along Bromley Lane to Bromley Community Park</t>
  </si>
  <si>
    <t>39 58.770</t>
  </si>
  <si>
    <t>-104 47.964</t>
  </si>
  <si>
    <t>Benedict Pk + Tr</t>
  </si>
  <si>
    <t>-104 48.711</t>
  </si>
  <si>
    <t>39 59.766</t>
  </si>
  <si>
    <t>Brighton Park</t>
  </si>
  <si>
    <t>Brighton Park (loop on end of trail)</t>
  </si>
  <si>
    <t>39 58.345</t>
  </si>
  <si>
    <t>-104 48.421</t>
  </si>
  <si>
    <t>Bromley Ln Go E</t>
  </si>
  <si>
    <t>Bromley Lane, Go E on N side</t>
  </si>
  <si>
    <t>39 58.349</t>
  </si>
  <si>
    <t>-104 47.850</t>
  </si>
  <si>
    <t>Bromley CM Park</t>
  </si>
  <si>
    <t>Bromley Community Park</t>
  </si>
  <si>
    <t>39 58.776</t>
  </si>
  <si>
    <t>-104 47.958</t>
  </si>
  <si>
    <t>BrightonMemPky</t>
  </si>
  <si>
    <t>E crossing of St Vain Cr</t>
  </si>
  <si>
    <t>SVC-e</t>
  </si>
  <si>
    <t>40  8.690</t>
  </si>
  <si>
    <t>-105  2.476</t>
  </si>
  <si>
    <t>SE via</t>
  </si>
  <si>
    <t>SVC-dc</t>
  </si>
  <si>
    <t>40  8.749</t>
  </si>
  <si>
    <t>-105  3.264</t>
  </si>
  <si>
    <t>Dry Cr</t>
  </si>
  <si>
    <t>Via at Dry Creek</t>
  </si>
  <si>
    <t>SVCup1</t>
  </si>
  <si>
    <t>40 33.737</t>
  </si>
  <si>
    <t>-105 10.737</t>
  </si>
  <si>
    <t>LHT Tr W Valley</t>
  </si>
  <si>
    <t>-105 10.664</t>
  </si>
  <si>
    <t>HTK Tr - Howard</t>
  </si>
  <si>
    <t>Howard Tr portion of HowardTimberK Track</t>
  </si>
  <si>
    <t>Mill Cr Link portion of SpringMillCr Track</t>
  </si>
  <si>
    <t>40 33.181</t>
  </si>
  <si>
    <t>-105 11.679</t>
  </si>
  <si>
    <t>TT Tr - Spring S - Mill N</t>
  </si>
  <si>
    <t>Towers Trail junction - end Mill Cr, start Spring Cr</t>
  </si>
  <si>
    <t>40 32.807</t>
  </si>
  <si>
    <t>-105 11.241</t>
  </si>
  <si>
    <t>Eagle, Left Hand &amp; Foothills Trails</t>
  </si>
  <si>
    <t>ELFbvr</t>
  </si>
  <si>
    <t>39 41.484</t>
  </si>
  <si>
    <t>-105 21.815</t>
  </si>
  <si>
    <t>Bergen Park</t>
  </si>
  <si>
    <r>
      <t>Evergreen</t>
    </r>
    <r>
      <rPr>
        <sz val="10"/>
        <rFont val="Arial"/>
        <family val="2"/>
      </rPr>
      <t xml:space="preserve"> - SH74 &amp; Squaw Pass Rd</t>
    </r>
  </si>
  <si>
    <t>39 37.643</t>
  </si>
  <si>
    <t>-104 54.273</t>
  </si>
  <si>
    <t>Belview Station</t>
  </si>
  <si>
    <t>BSBcbw</t>
  </si>
  <si>
    <t>Share Cherry Broad trail E - keep left</t>
  </si>
  <si>
    <t>Via - head N</t>
  </si>
  <si>
    <t>CABctm</t>
  </si>
  <si>
    <t>CABcvt</t>
  </si>
  <si>
    <t>39 58.969</t>
  </si>
  <si>
    <t>-105 12.884</t>
  </si>
  <si>
    <t>Cherry Vale TH</t>
  </si>
  <si>
    <t>CABcvm</t>
  </si>
  <si>
    <t>39 57.323</t>
  </si>
  <si>
    <t>-105 13.444</t>
  </si>
  <si>
    <t>CV + M Go W</t>
  </si>
  <si>
    <t>Head W on Marshall Rd (bike only access)</t>
  </si>
  <si>
    <t>CABsbw</t>
  </si>
  <si>
    <t>CABsbe</t>
  </si>
  <si>
    <t>Empsom OP E</t>
  </si>
  <si>
    <t>40  0.999</t>
  </si>
  <si>
    <t>-105 14.490</t>
  </si>
  <si>
    <t>Bldr C Tr Mid</t>
  </si>
  <si>
    <t>BSCncr</t>
  </si>
  <si>
    <t>-105 16.401</t>
  </si>
  <si>
    <t>NCAR</t>
  </si>
  <si>
    <t>North Lake Park (SE corner off US 34)</t>
  </si>
  <si>
    <t>40 24,443</t>
  </si>
  <si>
    <t>-105  5.824</t>
  </si>
  <si>
    <t>-105  5.866</t>
  </si>
  <si>
    <t>S on Taft</t>
  </si>
  <si>
    <t>S on Taft Bike Lane</t>
  </si>
  <si>
    <t>40 23.699</t>
  </si>
  <si>
    <t>-105  5.816</t>
  </si>
  <si>
    <t>LBT Access E</t>
  </si>
  <si>
    <t>LBT trail access on E side of Taft</t>
  </si>
  <si>
    <t>40 20.159</t>
  </si>
  <si>
    <t>-105  5.604</t>
  </si>
  <si>
    <t>287 Berthoud Res</t>
  </si>
  <si>
    <t>LLF2br</t>
  </si>
  <si>
    <t>40 22.706</t>
  </si>
  <si>
    <t>-105  5.721</t>
  </si>
  <si>
    <t>CR 18 Taft X</t>
  </si>
  <si>
    <t>Continue S on Taft/CR-17 past 287/CR-18</t>
  </si>
  <si>
    <t>40 18.324</t>
  </si>
  <si>
    <t>-105  5.607</t>
  </si>
  <si>
    <t>56 Go W</t>
  </si>
  <si>
    <t>Cross 287 Continue S - Berthoud Reservoir
Loveland Reservoir will be on West side of Rd</t>
  </si>
  <si>
    <t>LLF287</t>
  </si>
  <si>
    <t>40 18.315</t>
  </si>
  <si>
    <t>-105  6.348</t>
  </si>
  <si>
    <t>X 287 Go W</t>
  </si>
  <si>
    <t>40 18.305</t>
  </si>
  <si>
    <t>-105  7.885</t>
  </si>
  <si>
    <t>CR 21 Go S</t>
  </si>
  <si>
    <t>Cross 287 Continue W - Narrow Shoulder!</t>
  </si>
  <si>
    <t>HowardTimberK</t>
  </si>
  <si>
    <t>HTK</t>
  </si>
  <si>
    <t>Golden Ponds Park, Rest rooms
St Vrain Cr Trail</t>
  </si>
  <si>
    <t>Plum</t>
  </si>
  <si>
    <r>
      <t>Morrison</t>
    </r>
    <r>
      <rPr>
        <sz val="10"/>
        <rFont val="Arial"/>
        <family val="2"/>
      </rPr>
      <t xml:space="preserve"> - C470 &amp; Rooney Rd (NW)</t>
    </r>
  </si>
  <si>
    <t>39 30.168</t>
  </si>
  <si>
    <t>-105 19.365</t>
  </si>
  <si>
    <t>Mountain View</t>
  </si>
  <si>
    <t>Nederland</t>
  </si>
  <si>
    <r>
      <t>Nederland</t>
    </r>
    <r>
      <rPr>
        <sz val="10"/>
        <rFont val="Arial"/>
        <family val="2"/>
      </rPr>
      <t xml:space="preserve"> - 119 &amp; 1st Ave</t>
    </r>
  </si>
  <si>
    <t>39 39.478</t>
  </si>
  <si>
    <t>-104 50.770</t>
  </si>
  <si>
    <t>Nine Mile</t>
  </si>
  <si>
    <r>
      <t>Parker</t>
    </r>
    <r>
      <rPr>
        <sz val="10"/>
        <rFont val="Arial"/>
        <family val="2"/>
      </rPr>
      <t xml:space="preserve"> - 225 &amp; Parker Rd - </t>
    </r>
    <r>
      <rPr>
        <b/>
        <sz val="10"/>
        <color indexed="10"/>
        <rFont val="Arial"/>
        <family val="2"/>
      </rPr>
      <t>Light Rail</t>
    </r>
  </si>
  <si>
    <t>39 36.810</t>
  </si>
  <si>
    <t>-104 54.777</t>
  </si>
  <si>
    <t>Orchard Sta</t>
  </si>
  <si>
    <r>
      <t>Greenwood Village</t>
    </r>
    <r>
      <rPr>
        <sz val="10"/>
        <rFont val="Arial"/>
        <family val="2"/>
      </rPr>
      <t xml:space="preserve"> - 5652 Greenwood Plaza Blvd - </t>
    </r>
    <r>
      <rPr>
        <b/>
        <sz val="10"/>
        <color indexed="10"/>
        <rFont val="Arial"/>
        <family val="2"/>
      </rPr>
      <t>Light Rail</t>
    </r>
  </si>
  <si>
    <t>39 47.871</t>
  </si>
  <si>
    <t>Old Town Arvada</t>
  </si>
  <si>
    <r>
      <t>Arvada</t>
    </r>
    <r>
      <rPr>
        <sz val="10"/>
        <rFont val="Arial"/>
        <family val="2"/>
      </rPr>
      <t xml:space="preserve"> - Wadsworth &amp; 56th</t>
    </r>
  </si>
  <si>
    <t>39 40.024</t>
  </si>
  <si>
    <t>-104 48.454</t>
  </si>
  <si>
    <t>Boulder S Boulder Tr W junction @ Broadway
End of Trail</t>
  </si>
  <si>
    <t>CABbsbe</t>
  </si>
  <si>
    <t>BSB Tr E</t>
  </si>
  <si>
    <t>Boulder cr Trail - E Junction</t>
  </si>
  <si>
    <t>CABscw</t>
  </si>
  <si>
    <t>Skunk Cr Tr W</t>
  </si>
  <si>
    <t>Skunk Cr Trail Spur to CABsce</t>
  </si>
  <si>
    <t>Skunk Cr Greenway - Spur to CABscw</t>
  </si>
  <si>
    <t>CABsce</t>
  </si>
  <si>
    <t>CABbsce</t>
  </si>
  <si>
    <t>CABbscw</t>
  </si>
  <si>
    <t>BSC Tr W Share</t>
  </si>
  <si>
    <t>BSC Tr E Share</t>
  </si>
  <si>
    <t>Bear Cr trail W share short distance</t>
  </si>
  <si>
    <t>Bear Cr Greenway E junction, end Share
Apache Path section of trail</t>
  </si>
  <si>
    <t>TM RTD G4P</t>
  </si>
  <si>
    <t>G4P Tr - Table Mesa RTD Park &amp; Ride
head E along Table Mesa Dr</t>
  </si>
  <si>
    <t>Share S Boulder section of BSB trail E
keep right</t>
  </si>
  <si>
    <t>S BSB W share</t>
  </si>
  <si>
    <t>S BSB E share</t>
  </si>
  <si>
    <t>End share BSB continue E to Cherry Vale Rd</t>
  </si>
  <si>
    <t>CABmths</t>
  </si>
  <si>
    <t>Optional spur to Marshall Mesa Trail head</t>
  </si>
  <si>
    <t>-105  7.837</t>
  </si>
  <si>
    <t>9BLpbs</t>
  </si>
  <si>
    <t>40 10.547</t>
  </si>
  <si>
    <t>-105  7.847</t>
  </si>
  <si>
    <t>Path Both Sides</t>
  </si>
  <si>
    <t>Concrete Path both sides of Hover</t>
  </si>
  <si>
    <t>9BLogk</t>
  </si>
  <si>
    <t>40 11.569</t>
  </si>
  <si>
    <t>-105  7.843</t>
  </si>
  <si>
    <t>Oligarchy Ditch Trail underpass</t>
  </si>
  <si>
    <t>9BL-66</t>
  </si>
  <si>
    <t>40 12.188</t>
  </si>
  <si>
    <t>-105  7.855</t>
  </si>
  <si>
    <t>Water Hydrant</t>
  </si>
  <si>
    <t>Waterfowl</t>
  </si>
  <si>
    <t>Nature Consrv</t>
  </si>
  <si>
    <t>E Boulder Tr - W Junction -(Perl parkway Tr)</t>
  </si>
  <si>
    <t>Trail Crosses Self with shared jog</t>
  </si>
  <si>
    <t xml:space="preserve">Self X E/2 W </t>
  </si>
  <si>
    <t>40  2.024</t>
  </si>
  <si>
    <t>-105 14.650</t>
  </si>
  <si>
    <t>Cotton WL</t>
  </si>
  <si>
    <t>Niwot Loop (Cottonwood Path &amp; Wonderland Trails)</t>
  </si>
  <si>
    <t>40  2.125</t>
  </si>
  <si>
    <t>-105 14.664</t>
  </si>
  <si>
    <t>Begin Bike Ln</t>
  </si>
  <si>
    <t>End path, begin bike lane along 47th St</t>
  </si>
  <si>
    <t>40  2.716</t>
  </si>
  <si>
    <t>-105 14.649</t>
  </si>
  <si>
    <t>4 Mile Tr Mid</t>
  </si>
  <si>
    <t>4 Mile Canyon Cr Tr - Track Goes E first</t>
  </si>
  <si>
    <t>40  2.790</t>
  </si>
  <si>
    <t>-105 15.491</t>
  </si>
  <si>
    <t>4 Mile Cr Tr</t>
  </si>
  <si>
    <t>4 Mile Canyon Cr Tr - Join SB 36 AKA 28th Ave</t>
  </si>
  <si>
    <t>40  2.642</t>
  </si>
  <si>
    <t>-105 14.718</t>
  </si>
  <si>
    <t>PV Soccer</t>
  </si>
  <si>
    <t>40  2.600</t>
  </si>
  <si>
    <t>-105 15.503</t>
  </si>
  <si>
    <t>Wonder NW</t>
  </si>
  <si>
    <t>NW end of Wonderland Cr Trail - Follow SE</t>
  </si>
  <si>
    <t>40  2.243</t>
  </si>
  <si>
    <t>-105 15.210</t>
  </si>
  <si>
    <t>Wonder SE</t>
  </si>
  <si>
    <t>SE end of Wondeland Cr section - Head W</t>
  </si>
  <si>
    <t>40  1.745</t>
  </si>
  <si>
    <t>-105 15.776</t>
  </si>
  <si>
    <t>26th Bike N</t>
  </si>
  <si>
    <t>Jog W on Iris</t>
  </si>
  <si>
    <t>40  2.179</t>
  </si>
  <si>
    <t>-105 15.787</t>
  </si>
  <si>
    <t>26th Bike S</t>
  </si>
  <si>
    <t>Follow 26th Bike Lane S</t>
  </si>
  <si>
    <t>-105 15.914</t>
  </si>
  <si>
    <t>EOT Goose Cr Gwy</t>
  </si>
  <si>
    <r>
      <t>Bridge St W of Telluride (</t>
    </r>
    <r>
      <rPr>
        <sz val="10"/>
        <color indexed="20"/>
        <rFont val="Arial"/>
        <family val="2"/>
      </rPr>
      <t>BLS-N</t>
    </r>
    <r>
      <rPr>
        <sz val="10"/>
        <rFont val="Arial"/>
        <family val="2"/>
      </rPr>
      <t>)</t>
    </r>
  </si>
  <si>
    <t>17th Ave &amp; Airport Rd SE corner</t>
  </si>
  <si>
    <t>AN63se17</t>
  </si>
  <si>
    <t>-105  9.085</t>
  </si>
  <si>
    <t>AR &amp; 17 SE</t>
  </si>
  <si>
    <t>17th Ave &amp; LakeShore Dr SE corner</t>
  </si>
  <si>
    <t>AN63mcs</t>
  </si>
  <si>
    <t>40 11.411</t>
  </si>
  <si>
    <t>-105  8.975</t>
  </si>
  <si>
    <t>Bitter Brush</t>
  </si>
  <si>
    <r>
      <t>Boulder Cr @ Broadway (</t>
    </r>
    <r>
      <rPr>
        <b/>
        <sz val="10"/>
        <color indexed="17"/>
        <rFont val="Arial"/>
        <family val="2"/>
      </rPr>
      <t>CABbcg</t>
    </r>
    <r>
      <rPr>
        <sz val="10"/>
        <rFont val="Arial"/>
        <family val="2"/>
      </rPr>
      <t>)</t>
    </r>
  </si>
  <si>
    <r>
      <t>Coyote Ridge Trailhead (</t>
    </r>
    <r>
      <rPr>
        <b/>
        <sz val="10"/>
        <color indexed="14"/>
        <rFont val="Arial"/>
        <family val="2"/>
      </rPr>
      <t>CRI-th</t>
    </r>
    <r>
      <rPr>
        <sz val="10"/>
        <rFont val="Arial"/>
        <family val="2"/>
      </rPr>
      <t>)</t>
    </r>
  </si>
  <si>
    <r>
      <t>Devils Blue Sky S Junction (</t>
    </r>
    <r>
      <rPr>
        <b/>
        <sz val="10"/>
        <color indexed="14"/>
        <rFont val="Arial"/>
        <family val="2"/>
      </rPr>
      <t>CRIdbs</t>
    </r>
    <r>
      <rPr>
        <sz val="10"/>
        <rFont val="Arial"/>
        <family val="2"/>
      </rPr>
      <t>)</t>
    </r>
  </si>
  <si>
    <t>Mountain Bike</t>
  </si>
  <si>
    <t>Light Blue</t>
  </si>
  <si>
    <r>
      <t>Loveland Big Thompson Trail (</t>
    </r>
    <r>
      <rPr>
        <b/>
        <sz val="10"/>
        <color indexed="48"/>
        <rFont val="Arial"/>
        <family val="2"/>
      </rPr>
      <t>DBSlbt</t>
    </r>
    <r>
      <rPr>
        <sz val="10"/>
        <rFont val="Arial"/>
        <family val="2"/>
      </rPr>
      <t>)</t>
    </r>
  </si>
  <si>
    <t>Ascent
(Feet)</t>
  </si>
  <si>
    <t>Track Length (Miles)</t>
  </si>
  <si>
    <t>-105  5.370</t>
  </si>
  <si>
    <t>Concrete paths, some narrow, Bike Lane up Washington &amp; N of Loveland</t>
  </si>
  <si>
    <t>Mason Fossil E</t>
  </si>
  <si>
    <t>Devils Blue Sky Trail</t>
  </si>
  <si>
    <t>Follows Coyote Ridge, Rimrock Trail &amp; Indian Summer Trails S of Horsetooth Reservoir</t>
  </si>
  <si>
    <t>Dirt Single Track</t>
  </si>
  <si>
    <t>Shares a short section of Blue Sky Trail (DBS)</t>
  </si>
  <si>
    <t>40 31.892</t>
  </si>
  <si>
    <t>287 Broomfield Longmont Trail</t>
  </si>
  <si>
    <t>2BL</t>
  </si>
  <si>
    <t>SVC</t>
  </si>
  <si>
    <t>LHC</t>
  </si>
  <si>
    <t>LeftHandCr</t>
  </si>
  <si>
    <t>287 Broomfield Longmont Tr</t>
  </si>
  <si>
    <t>LHC119</t>
  </si>
  <si>
    <t>40  9.159</t>
  </si>
  <si>
    <t>-105  5.303</t>
  </si>
  <si>
    <t>119 Tr starts</t>
  </si>
  <si>
    <t xml:space="preserve">CO 119 </t>
  </si>
  <si>
    <t>40  9.193</t>
  </si>
  <si>
    <t>St Vrain Cr Trail to N</t>
  </si>
  <si>
    <t>40  8.973</t>
  </si>
  <si>
    <t>-105  5.792</t>
  </si>
  <si>
    <t>Rec Ctr Tr</t>
  </si>
  <si>
    <t>Longmont Rec Center Trail</t>
  </si>
  <si>
    <t>287 BL Tr</t>
  </si>
  <si>
    <t>40  8.700</t>
  </si>
  <si>
    <t>-105  6.414</t>
  </si>
  <si>
    <t>Kanemoto Pk</t>
  </si>
  <si>
    <t>Kanemoto Park - Tower of Compassion pagoda</t>
  </si>
  <si>
    <t>Concrete paths</t>
  </si>
  <si>
    <t>StVrainCr</t>
  </si>
  <si>
    <t>Trail following St Vrain Creek through Longmont</t>
  </si>
  <si>
    <t>287 Broom Long Trail</t>
  </si>
  <si>
    <t>STUlhw</t>
  </si>
  <si>
    <t>Start of Track on LoggersHerringtonWathen Tr</t>
  </si>
  <si>
    <t>STUmsc</t>
  </si>
  <si>
    <t>40 31.869</t>
  </si>
  <si>
    <t>-105 10.239</t>
  </si>
  <si>
    <t>MSC Tr SpringCr</t>
  </si>
  <si>
    <t>End of SpringCr section of MSC Tr</t>
  </si>
  <si>
    <t>LHW Tr Herrington</t>
  </si>
  <si>
    <t>STUtt</t>
  </si>
  <si>
    <t>40 32.364</t>
  </si>
  <si>
    <t>-105 10.383</t>
  </si>
  <si>
    <t>Cross Towers Trail</t>
  </si>
  <si>
    <t>STUsmcs</t>
  </si>
  <si>
    <t>SMCS Tr SawMill</t>
  </si>
  <si>
    <t>SawMill Cr section of SMCS Tr - end of track</t>
  </si>
  <si>
    <r>
      <t>Herrington section of LHW Tr (</t>
    </r>
    <r>
      <rPr>
        <b/>
        <sz val="10"/>
        <color indexed="17"/>
        <rFont val="Arial"/>
        <family val="2"/>
      </rPr>
      <t>STUlhw</t>
    </r>
    <r>
      <rPr>
        <sz val="10"/>
        <rFont val="Arial"/>
        <family val="2"/>
      </rPr>
      <t>)</t>
    </r>
  </si>
  <si>
    <r>
      <t>SawMill Cr section of SMCS Tr (</t>
    </r>
    <r>
      <rPr>
        <b/>
        <sz val="10"/>
        <color indexed="17"/>
        <rFont val="Arial"/>
        <family val="2"/>
      </rPr>
      <t>STUsmcs</t>
    </r>
    <r>
      <rPr>
        <sz val="10"/>
        <rFont val="Arial"/>
        <family val="2"/>
      </rPr>
      <t>)</t>
    </r>
  </si>
  <si>
    <t>single track</t>
  </si>
  <si>
    <t>Steep, but smoother ride on limited access road</t>
  </si>
  <si>
    <t>Med</t>
  </si>
  <si>
    <r>
      <t>LHT Shoreline Trail (</t>
    </r>
    <r>
      <rPr>
        <b/>
        <sz val="10"/>
        <color indexed="20"/>
        <rFont val="Arial"/>
        <family val="2"/>
      </rPr>
      <t>TTlhte</t>
    </r>
    <r>
      <rPr>
        <sz val="10"/>
        <rFont val="Arial"/>
        <family val="2"/>
      </rPr>
      <t>)</t>
    </r>
  </si>
  <si>
    <r>
      <t>Horse Tooth Mtn S towers (</t>
    </r>
    <r>
      <rPr>
        <b/>
        <sz val="10"/>
        <color indexed="20"/>
        <rFont val="Arial"/>
        <family val="2"/>
      </rPr>
      <t>TT-ts</t>
    </r>
    <r>
      <rPr>
        <sz val="10"/>
        <rFont val="Arial"/>
        <family val="2"/>
      </rPr>
      <t>)</t>
    </r>
  </si>
  <si>
    <r>
      <t>Mill Cr Trail (</t>
    </r>
    <r>
      <rPr>
        <b/>
        <sz val="10"/>
        <color indexed="12"/>
        <rFont val="Arial"/>
        <family val="2"/>
      </rPr>
      <t>HTKsmc</t>
    </r>
    <r>
      <rPr>
        <sz val="10"/>
        <rFont val="Arial"/>
        <family val="2"/>
      </rPr>
      <t>)</t>
    </r>
  </si>
  <si>
    <r>
      <t>Timber &amp; Kimmons Trail junction (</t>
    </r>
    <r>
      <rPr>
        <b/>
        <sz val="10"/>
        <color indexed="12"/>
        <rFont val="Arial"/>
        <family val="2"/>
      </rPr>
      <t>HTKkw</t>
    </r>
    <r>
      <rPr>
        <sz val="10"/>
        <rFont val="Arial"/>
        <family val="2"/>
      </rPr>
      <t>)</t>
    </r>
  </si>
  <si>
    <t>Wells Gulch Tr - hiking</t>
  </si>
  <si>
    <t>Howard Timber Kimmons Trails</t>
  </si>
  <si>
    <t>Island Grove Park - Weld County Fairgrounds
Off 11th &amp; D St</t>
  </si>
  <si>
    <t>Poudre Greeley Windsor</t>
  </si>
  <si>
    <t>-105 14.105</t>
  </si>
  <si>
    <t>Wonderland Goose</t>
  </si>
  <si>
    <t>Wonderland Tr start (Niwot Loop)</t>
  </si>
  <si>
    <t>40  1.397</t>
  </si>
  <si>
    <t>-105 13.827</t>
  </si>
  <si>
    <t>GCG BCG EOT</t>
  </si>
  <si>
    <t>Boulder Cr Trail - End of Goose Cr Trail</t>
  </si>
  <si>
    <t>EBTbce</t>
  </si>
  <si>
    <t>BCT E - Go W</t>
  </si>
  <si>
    <t>-105 13.820</t>
  </si>
  <si>
    <t>39 59.152</t>
  </si>
  <si>
    <t>40  0.425</t>
  </si>
  <si>
    <t>-105 14.402</t>
  </si>
  <si>
    <t>Follow Trail W along Empsom Ditch</t>
  </si>
  <si>
    <t>-105 14.950</t>
  </si>
  <si>
    <t>40  0.390</t>
  </si>
  <si>
    <t>-105 14.810</t>
  </si>
  <si>
    <t>Skunk Cr S</t>
  </si>
  <si>
    <t>Trail turns N to follow Skunk Cr</t>
  </si>
  <si>
    <t>Boulder Cr W</t>
  </si>
  <si>
    <t>40  0.820</t>
  </si>
  <si>
    <t>-105 14.735</t>
  </si>
  <si>
    <t>S Boulder Cr Trail - End of this trail</t>
  </si>
  <si>
    <t>40  0.432</t>
  </si>
  <si>
    <t>-105 14.078</t>
  </si>
  <si>
    <t>Eisenhr Dr S</t>
  </si>
  <si>
    <t>Jog S on Eisenhour to Pennsylvania, then E</t>
  </si>
  <si>
    <r>
      <t xml:space="preserve">Wiswall Ditch @ Industrial Cir, Clover Basin Ditch @ </t>
    </r>
    <r>
      <rPr>
        <b/>
        <sz val="10"/>
        <color indexed="15"/>
        <rFont val="Arial"/>
        <family val="2"/>
      </rPr>
      <t xml:space="preserve">119D-bs
</t>
    </r>
    <r>
      <rPr>
        <sz val="10"/>
        <rFont val="Arial"/>
        <family val="2"/>
      </rPr>
      <t xml:space="preserve">Holland Ditch @ </t>
    </r>
    <r>
      <rPr>
        <b/>
        <sz val="10"/>
        <color indexed="15"/>
        <rFont val="Arial"/>
        <family val="2"/>
      </rPr>
      <t>119Dpcbw</t>
    </r>
    <r>
      <rPr>
        <sz val="10"/>
        <rFont val="Arial"/>
        <family val="2"/>
      </rPr>
      <t>, Boulder Supply Ditch NE of 63rd St
Boulder &amp; WhiteRock Ditch N of Jay Rd.</t>
    </r>
  </si>
  <si>
    <r>
      <t xml:space="preserve">Dry Cr Valley Ditch near start, Community Ditch @ </t>
    </r>
    <r>
      <rPr>
        <b/>
        <sz val="10"/>
        <color indexed="51"/>
        <rFont val="Arial"/>
        <family val="2"/>
      </rPr>
      <t xml:space="preserve">2BLbfn
</t>
    </r>
    <r>
      <rPr>
        <sz val="10"/>
        <rFont val="Arial"/>
        <family val="2"/>
      </rPr>
      <t xml:space="preserve">S Boulder Canyon Ditch S of </t>
    </r>
    <r>
      <rPr>
        <b/>
        <sz val="10"/>
        <color indexed="51"/>
        <rFont val="Arial"/>
        <family val="2"/>
      </rPr>
      <t>2BLsh7</t>
    </r>
    <r>
      <rPr>
        <sz val="10"/>
        <rFont val="Arial"/>
        <family val="2"/>
      </rPr>
      <t>, Lower Cottonwood 1 Ditch S of Isabelle Rd</t>
    </r>
  </si>
  <si>
    <t>Lower Boulder Ditch N of Isabelle Rd, Bolulder Welc Co Ditch @ Jasper Rd,
Liggett Ditch N of Dawson Dr, White Rock Ditch N of Monarch Rd</t>
  </si>
  <si>
    <r>
      <t xml:space="preserve">Longmont Supply Ditch E of </t>
    </r>
    <r>
      <rPr>
        <b/>
        <sz val="10"/>
        <color indexed="14"/>
        <rFont val="Arial"/>
        <family val="2"/>
      </rPr>
      <t>6636n735</t>
    </r>
    <r>
      <rPr>
        <sz val="10"/>
        <rFont val="Arial"/>
        <family val="2"/>
      </rPr>
      <t xml:space="preserve">, Palmerton Ditch to W (parallels)
Swede &amp; Boulder Feeder Ditch S of </t>
    </r>
    <r>
      <rPr>
        <b/>
        <sz val="10"/>
        <color indexed="14"/>
        <rFont val="Arial"/>
        <family val="2"/>
      </rPr>
      <t>6636-36</t>
    </r>
    <r>
      <rPr>
        <sz val="10"/>
        <rFont val="Arial"/>
        <family val="2"/>
      </rPr>
      <t>, Then S Ledge Ditch (twice)</t>
    </r>
  </si>
  <si>
    <t>Lake Ditch near St Vrain &amp; Nelson Rds, Lykins Gulch &amp; Toll Gate Ditches @Allens Lake
Silver Lake Ditch near ELF trail (thrice), Farmers Ditch N of 4 Mile Cr trail</t>
  </si>
  <si>
    <t>Horsetooth Mountain Open Space and Lory State Park "Sawmill and "Carey Springs" trails</t>
  </si>
  <si>
    <t>Concrete paths, packed gravel paths, residential street</t>
  </si>
  <si>
    <t>40  1.534</t>
  </si>
  <si>
    <t>SageWonder</t>
  </si>
  <si>
    <t>Sage and Wonderland Lake Trails</t>
  </si>
  <si>
    <t>SMCSlht</t>
  </si>
  <si>
    <t>40 32.971</t>
  </si>
  <si>
    <t>-105 10.050</t>
  </si>
  <si>
    <t>LHT Tr</t>
  </si>
  <si>
    <t>SMCSstu</t>
  </si>
  <si>
    <t>40 32.762</t>
  </si>
  <si>
    <t>-105 10.666</t>
  </si>
  <si>
    <t>STU Tr</t>
  </si>
  <si>
    <t>N end of Stout Trail</t>
  </si>
  <si>
    <t>SMCSshed</t>
  </si>
  <si>
    <t>Old Shelter</t>
  </si>
  <si>
    <t>40 32.756</t>
  </si>
  <si>
    <t>-105 10.783</t>
  </si>
  <si>
    <t>Lory / Horsetooth Mtn OS Shoreline Trail</t>
  </si>
  <si>
    <t>Loggers Trail section of LogHerWat Trail
Share Loggers Trail 1/4 Mile W and N</t>
  </si>
  <si>
    <t>SMCSlhwe</t>
  </si>
  <si>
    <t>SMCSlhww</t>
  </si>
  <si>
    <t>40 32.875</t>
  </si>
  <si>
    <t>-105 10.917</t>
  </si>
  <si>
    <t>Loggers Trail section of LogHerWat Trail
End Share - follow Carey Springs Trail N</t>
  </si>
  <si>
    <t>SMCStt</t>
  </si>
  <si>
    <t>40 32.811</t>
  </si>
  <si>
    <t>-105 11.123</t>
  </si>
  <si>
    <t>TT Tr</t>
  </si>
  <si>
    <t>Tower Trail - end of Carey Springs Trail</t>
  </si>
  <si>
    <r>
      <t>HTM OS Shoreline Trail  (</t>
    </r>
    <r>
      <rPr>
        <b/>
        <sz val="10"/>
        <color indexed="14"/>
        <rFont val="Arial"/>
        <family val="2"/>
      </rPr>
      <t>SMCSlht</t>
    </r>
    <r>
      <rPr>
        <sz val="10"/>
        <rFont val="Arial"/>
        <family val="2"/>
      </rPr>
      <t>)</t>
    </r>
  </si>
  <si>
    <r>
      <t>Towers Trail junction (</t>
    </r>
    <r>
      <rPr>
        <b/>
        <sz val="10"/>
        <color indexed="14"/>
        <rFont val="Arial"/>
        <family val="2"/>
      </rPr>
      <t>SMCStt</t>
    </r>
    <r>
      <rPr>
        <sz val="10"/>
        <rFont val="Arial"/>
        <family val="2"/>
      </rPr>
      <t>)</t>
    </r>
  </si>
  <si>
    <t>Mostly single track (double track while sharing Loggers Trail section of LHW trail.</t>
  </si>
  <si>
    <t>Towers  Tr</t>
  </si>
  <si>
    <t>MSClhwe</t>
  </si>
  <si>
    <t>40 33.204</t>
  </si>
  <si>
    <t>BroomField Trail ends share to East</t>
  </si>
  <si>
    <t>39 55.832</t>
  </si>
  <si>
    <t>-105  5.430</t>
  </si>
  <si>
    <t>BIF Tr N</t>
  </si>
  <si>
    <t>BroomInFlat Trail takes off here,
goes under 287 to w side</t>
  </si>
  <si>
    <t>39 58.036</t>
  </si>
  <si>
    <t>-105  5.399</t>
  </si>
  <si>
    <t>39 57.172</t>
  </si>
  <si>
    <t>-105 13.868</t>
  </si>
  <si>
    <t>CTM TH</t>
  </si>
  <si>
    <t>Coal Cr Trail access both sides</t>
  </si>
  <si>
    <t>39 59.211</t>
  </si>
  <si>
    <t>-105  5.896</t>
  </si>
  <si>
    <t>S Boulder Rd</t>
  </si>
  <si>
    <t>-105  6.166</t>
  </si>
  <si>
    <t>CO7 Arapahoe Rd</t>
  </si>
  <si>
    <t>CO 7 AKA Arapahoe Rd</t>
  </si>
  <si>
    <t>40  1.157</t>
  </si>
  <si>
    <t>-105  6.168</t>
  </si>
  <si>
    <t>Erie Reservoir</t>
  </si>
  <si>
    <t>Coyote Ridge + Rimrock + Indian Summer Trails</t>
  </si>
  <si>
    <t>CRI</t>
  </si>
  <si>
    <t>Mason Fossil Cr E</t>
  </si>
  <si>
    <t>Poudre Ft Collins</t>
  </si>
  <si>
    <t>FFC</t>
  </si>
  <si>
    <t>40 32.288</t>
  </si>
  <si>
    <t>See RTD website for bike rack/locker numbers and possible updated information</t>
  </si>
  <si>
    <t>Code</t>
  </si>
  <si>
    <t>Bike</t>
  </si>
  <si>
    <t>Long Note / Comment</t>
  </si>
  <si>
    <t>EBT Tr E</t>
  </si>
  <si>
    <t>E Boulder Tr E junction - share W</t>
  </si>
  <si>
    <t>Perl Pkwy Tr (E boulder Tr)</t>
  </si>
  <si>
    <t>-105 14.470</t>
  </si>
  <si>
    <t>Shoulder along busy highway, Concrete sidewalks</t>
  </si>
  <si>
    <t>Alternate Shoulder route to 287 (287BroomLong) Two lanes instead of 4 - narrower shoulders - more trees?</t>
  </si>
  <si>
    <t>287 BroomLong Trail</t>
  </si>
  <si>
    <t>-105  7.383</t>
  </si>
  <si>
    <t>96 Broom Long Trail</t>
  </si>
  <si>
    <t>SVC9bl</t>
  </si>
  <si>
    <t>Head N on 96th</t>
  </si>
  <si>
    <t>BSBhtr</t>
  </si>
  <si>
    <t>40  0.019</t>
  </si>
  <si>
    <t>-105 12.889</t>
  </si>
  <si>
    <t>Hidden Tr</t>
  </si>
  <si>
    <t>Hidden Trail exits to Gapter N bound above Baseline</t>
  </si>
  <si>
    <t>Street Routes between Longmont &amp; Ft Collins</t>
  </si>
  <si>
    <t>LLF2b2</t>
  </si>
  <si>
    <t>LLFc14</t>
  </si>
  <si>
    <t>LLFc18</t>
  </si>
  <si>
    <t>LLF18t</t>
  </si>
  <si>
    <t>LLF18w</t>
  </si>
  <si>
    <t>LLFlbw</t>
  </si>
  <si>
    <t>LLFlbn</t>
  </si>
  <si>
    <t>LLFcri</t>
  </si>
  <si>
    <t>LLFscw</t>
  </si>
  <si>
    <t>LLFprw</t>
  </si>
  <si>
    <t>LLFpre</t>
  </si>
  <si>
    <t>LLFsce</t>
  </si>
  <si>
    <t>LLFlbx</t>
  </si>
  <si>
    <t>LLFeot</t>
  </si>
  <si>
    <t>Mild</t>
  </si>
  <si>
    <t>Shoulders along busy highways, Bike Lanes in town</t>
  </si>
  <si>
    <t>LLFnlp</t>
  </si>
  <si>
    <t>LLFlbe</t>
  </si>
  <si>
    <t>LLF-56</t>
  </si>
  <si>
    <t>LLF21n</t>
  </si>
  <si>
    <t>LLFyrw</t>
  </si>
  <si>
    <t>LLFyre</t>
  </si>
  <si>
    <t>LLF9bl</t>
  </si>
  <si>
    <t>LLF266</t>
  </si>
  <si>
    <t>LLF2lr</t>
  </si>
  <si>
    <t>40 24.427</t>
  </si>
  <si>
    <t>N Lake Pk</t>
  </si>
  <si>
    <t>Firestone, Frederick and Dacono Trails</t>
  </si>
  <si>
    <t>Wide Concrete MUP, some narrow concrete paths on side routes</t>
  </si>
  <si>
    <t>FFO</t>
  </si>
  <si>
    <t>FireFredOno</t>
  </si>
  <si>
    <t>Follows a former Union Pacific railbed (Dent Branch) S thru these communities along with some adjoining trails.
Rail built to serve coal mines and Sugar beet industry ran from 1909 to mid 1960s</t>
  </si>
  <si>
    <t>Road Bike</t>
  </si>
  <si>
    <t>FFOfb</t>
  </si>
  <si>
    <t>40  9.621</t>
  </si>
  <si>
    <t>-104 56.031</t>
  </si>
  <si>
    <t>Firestone Blvd</t>
  </si>
  <si>
    <t>Firestone Blvd AKA CR 24</t>
  </si>
  <si>
    <t>Loop Difficult S</t>
  </si>
  <si>
    <t>Laughing Horse Tr
Difficult trail Option S Junction - Keep Left</t>
  </si>
  <si>
    <t>DBSlhs</t>
  </si>
  <si>
    <t>DBSlhn</t>
  </si>
  <si>
    <t>40 26.594</t>
  </si>
  <si>
    <t>-105  9.234</t>
  </si>
  <si>
    <t>Laughing H N</t>
  </si>
  <si>
    <t>Laughing Horse Tr N Junction</t>
  </si>
  <si>
    <t>DBSiss</t>
  </si>
  <si>
    <t>40 27.798</t>
  </si>
  <si>
    <t>-105  9.292</t>
  </si>
  <si>
    <t>Trail Overview</t>
  </si>
  <si>
    <t>School</t>
  </si>
  <si>
    <t>Altitude</t>
  </si>
  <si>
    <t>Waypoint</t>
  </si>
  <si>
    <t>Barr Lake</t>
  </si>
  <si>
    <t>Barr Lake Trail</t>
  </si>
  <si>
    <t>Loop around Barr Lake including scenic detours</t>
  </si>
  <si>
    <t>Dirt - packed, sandy, twin track</t>
  </si>
  <si>
    <t>39 57.721</t>
  </si>
  <si>
    <t>Prospect Rd - Go S on Shields</t>
  </si>
  <si>
    <t>40 33.745</t>
  </si>
  <si>
    <t>-105  5.764</t>
  </si>
  <si>
    <t>Spring Cr Tr E</t>
  </si>
  <si>
    <t>Spring Cr FC trail E junction</t>
  </si>
  <si>
    <t>40 27.057</t>
  </si>
  <si>
    <t>-105  5.805</t>
  </si>
  <si>
    <t>LBT EOT Taft</t>
  </si>
  <si>
    <t>End of LBT trail @ Taft</t>
  </si>
  <si>
    <t>EOT - Taft &amp; US 34 
If returning to start -&gt; stay on N side of 34</t>
  </si>
  <si>
    <t>LBT-tr</t>
  </si>
  <si>
    <t>Trail Resumes</t>
  </si>
  <si>
    <t>Trail Resumes along Louden ditch</t>
  </si>
  <si>
    <t>-104 47.077</t>
  </si>
  <si>
    <t>Brighton Lateral</t>
  </si>
  <si>
    <t>Brighton Lateral Ditch</t>
  </si>
  <si>
    <t>39 55.587</t>
  </si>
  <si>
    <t>-104 46.804</t>
  </si>
  <si>
    <t>Obrian Canal</t>
  </si>
  <si>
    <t>39 55.857</t>
  </si>
  <si>
    <t>-104 46.127</t>
  </si>
  <si>
    <t>Restroom</t>
  </si>
  <si>
    <t>Boulder Valley Ranch Trail Head
Sage Trail to South, Left Hand N, Follow Eagle NE</t>
  </si>
  <si>
    <t>ELFLnrt</t>
  </si>
  <si>
    <t>ELFgcd</t>
  </si>
  <si>
    <t>GCD - Go E</t>
  </si>
  <si>
    <t>National Center for Atmospheric Research
Atop Table Mesa - Hiking trails</t>
  </si>
  <si>
    <t>BSCule</t>
  </si>
  <si>
    <t>39 58.709</t>
  </si>
  <si>
    <t>39 31.417</t>
  </si>
  <si>
    <t>-104 45.808</t>
  </si>
  <si>
    <t>Parker</t>
  </si>
  <si>
    <r>
      <t>Parker</t>
    </r>
    <r>
      <rPr>
        <sz val="10"/>
        <rFont val="Arial"/>
        <family val="2"/>
      </rPr>
      <t xml:space="preserve"> - 83 &amp; Longs Way</t>
    </r>
  </si>
  <si>
    <t>Pinery</t>
  </si>
  <si>
    <r>
      <t>Parker</t>
    </r>
    <r>
      <rPr>
        <sz val="10"/>
        <rFont val="Arial"/>
        <family val="2"/>
      </rPr>
      <t xml:space="preserve"> - 83 &amp; Pinery Pkwy</t>
    </r>
  </si>
  <si>
    <t>RTD-RP</t>
  </si>
  <si>
    <t>40 10.320</t>
  </si>
  <si>
    <t>Teal/Aqua</t>
  </si>
  <si>
    <r>
      <t>Mill Creek Trail above Howard Tr (</t>
    </r>
    <r>
      <rPr>
        <b/>
        <sz val="10"/>
        <color indexed="49"/>
        <rFont val="Arial"/>
        <family val="2"/>
      </rPr>
      <t>LHWmsce</t>
    </r>
    <r>
      <rPr>
        <sz val="10"/>
        <rFont val="Arial"/>
        <family val="2"/>
      </rPr>
      <t>)</t>
    </r>
  </si>
  <si>
    <r>
      <t>W Ridge Trail (</t>
    </r>
    <r>
      <rPr>
        <b/>
        <sz val="10"/>
        <color indexed="49"/>
        <rFont val="Arial"/>
        <family val="2"/>
      </rPr>
      <t>LHWswrs</t>
    </r>
    <r>
      <rPr>
        <sz val="10"/>
        <rFont val="Arial"/>
        <family val="2"/>
      </rPr>
      <t>)</t>
    </r>
  </si>
  <si>
    <t>BL-dE</t>
  </si>
  <si>
    <t>BL-br</t>
  </si>
  <si>
    <t>BL-bww</t>
  </si>
  <si>
    <t>BL-wse</t>
  </si>
  <si>
    <t>BL-bnc</t>
  </si>
  <si>
    <t>BL-bwS</t>
  </si>
  <si>
    <t>BL-wbe</t>
  </si>
  <si>
    <t>BL-ob3</t>
  </si>
  <si>
    <t>BL-fmn</t>
  </si>
  <si>
    <t>BL-fmo</t>
  </si>
  <si>
    <t>BL-fms</t>
  </si>
  <si>
    <t>BL-bwm</t>
  </si>
  <si>
    <t>BL-bwn</t>
  </si>
  <si>
    <t>Gazebo Brdwlk</t>
  </si>
  <si>
    <t>COA Tr</t>
  </si>
  <si>
    <t>COA Tr both sides</t>
  </si>
  <si>
    <t>Shoulder narrow, non-existant in a few small sections - Connects to LLF trail connecting Longmont &amp; Ft Collins</t>
  </si>
  <si>
    <t>OGK Tr under</t>
  </si>
  <si>
    <t>BFD Tr N</t>
  </si>
  <si>
    <t>RKC Tr S</t>
  </si>
  <si>
    <t>RKC Tr N</t>
  </si>
  <si>
    <t>39 55.973</t>
  </si>
  <si>
    <t>-104 45.582</t>
  </si>
  <si>
    <t>Another observation area</t>
  </si>
  <si>
    <t>39 55.943</t>
  </si>
  <si>
    <t>RTD Park &amp; Rides</t>
  </si>
  <si>
    <t>Denver / Front Range Regional Transportation District Park &amp; Ride locations</t>
  </si>
  <si>
    <t>Last Modified</t>
  </si>
  <si>
    <t>Initial data load after imagery alignment of locations</t>
  </si>
  <si>
    <t>Locations</t>
  </si>
  <si>
    <t>Bridge - Alt Start</t>
  </si>
  <si>
    <t>MapShare</t>
  </si>
  <si>
    <t>40  4.651</t>
  </si>
  <si>
    <t>-105 12.415</t>
  </si>
  <si>
    <t>Bldr Supply Ditch</t>
  </si>
  <si>
    <t>Boulder Supply Ditch</t>
  </si>
  <si>
    <t>119D-sd</t>
  </si>
  <si>
    <t>40  9.150</t>
  </si>
  <si>
    <t>Start of MUP on 119 / Ken Pratt Blvd</t>
  </si>
  <si>
    <t>-105  6.938</t>
  </si>
  <si>
    <t>Mostly marked asphalt shoulder, Concrete MUPs</t>
  </si>
  <si>
    <t>119D9bln</t>
  </si>
  <si>
    <t>40  8.544</t>
  </si>
  <si>
    <t>-105  7.826</t>
  </si>
  <si>
    <t>9BL N - Hover 119</t>
  </si>
  <si>
    <t>9BL Trail N junction at Hover - cross</t>
  </si>
  <si>
    <t>Sherman Dr 119</t>
  </si>
  <si>
    <t>119D-hw</t>
  </si>
  <si>
    <t>40  8.521</t>
  </si>
  <si>
    <t>MUP Hover</t>
  </si>
  <si>
    <t>Use MUP on W side Southbound</t>
  </si>
  <si>
    <t>119D-bs</t>
  </si>
  <si>
    <t>40  8.366</t>
  </si>
  <si>
    <t>-105  7.949</t>
  </si>
  <si>
    <t>Path ends, start shoulder lane S</t>
  </si>
  <si>
    <t>BusStop LaneStarts</t>
  </si>
  <si>
    <t>40  7.876</t>
  </si>
  <si>
    <t>-105  8.432</t>
  </si>
  <si>
    <t>40  7.424</t>
  </si>
  <si>
    <t>-105  8.990</t>
  </si>
  <si>
    <t>119Dnpnr</t>
  </si>
  <si>
    <t>40  6.111</t>
  </si>
  <si>
    <t>-105  10.609</t>
  </si>
  <si>
    <t>Niwot P&amp;R</t>
  </si>
  <si>
    <t>Niwot Rd Park &amp; Ride - limited spots</t>
  </si>
  <si>
    <t>119D-dc</t>
  </si>
  <si>
    <t>40  4.785</t>
  </si>
  <si>
    <t>-105 12.077</t>
  </si>
  <si>
    <t>Cross Dry Cr</t>
  </si>
  <si>
    <t>FYI</t>
  </si>
  <si>
    <t>119D63n</t>
  </si>
  <si>
    <t>63rd Tr N</t>
  </si>
  <si>
    <t>63rd St Trail N junction</t>
  </si>
  <si>
    <t>119swlw</t>
  </si>
  <si>
    <t>-105 14.077</t>
  </si>
  <si>
    <t>SWL Tr W</t>
  </si>
  <si>
    <t>119Dg4pw</t>
  </si>
  <si>
    <t>40  2.707</t>
  </si>
  <si>
    <t>G4P Tr W 4mile Cr</t>
  </si>
  <si>
    <t>G4P Trail W junction at 4 Mile Cr</t>
  </si>
  <si>
    <t>119Dg4pu</t>
  </si>
  <si>
    <t>40  2.279</t>
  </si>
  <si>
    <t>-105 15.240</t>
  </si>
  <si>
    <t>G4P Tr UnderPass</t>
  </si>
  <si>
    <t>G4p Trail junction use underpass</t>
  </si>
  <si>
    <t>119Dg4px</t>
  </si>
  <si>
    <t>40  2.295</t>
  </si>
  <si>
    <t>-105 14.658</t>
  </si>
  <si>
    <t>G4P Trail crosses N/S along 47th St</t>
  </si>
  <si>
    <t>G4P Tr Cross 47th</t>
  </si>
  <si>
    <t>119Dg4pe</t>
  </si>
  <si>
    <t>40  2.696</t>
  </si>
  <si>
    <t>-105 14.359</t>
  </si>
  <si>
    <t>G4P Tr EOT</t>
  </si>
  <si>
    <t>End of G4P Trail</t>
  </si>
  <si>
    <t>SageWonderlandLake Tr W junction
Jay Rd - WhiteRock Ditch</t>
  </si>
  <si>
    <t>119Dswle</t>
  </si>
  <si>
    <t>40  3.061</t>
  </si>
  <si>
    <t>Modified</t>
  </si>
  <si>
    <t>Track Re-aligned</t>
  </si>
  <si>
    <t>Goose Cr Geenway, 4 Mile Cr, Foothills Parkway,
Wonderland Cr Trails</t>
  </si>
  <si>
    <t>Trail no longer goes thru Barr Lake State park as SW access closed.</t>
  </si>
  <si>
    <t>W access to Barr Lake is closed! NW access parking requires parks pass or daily fee!</t>
  </si>
  <si>
    <t>96 Broom Long Trail - (95th St)
MUP N side - lanes both sides
(Track assumes lane to 1st waypoint)</t>
  </si>
  <si>
    <t>Connection to LHC LoBo Trail addition
Use of N side bike lane @ start of track.</t>
  </si>
  <si>
    <t>Left Hand Cr / LoBo</t>
  </si>
  <si>
    <t>Niwot Loop / LoBol</t>
  </si>
  <si>
    <t>Wonderland Cr, Cottonwood, Cottontail, Willows, Twin Lake (All part of LoBo Trail, See LHC too)</t>
  </si>
  <si>
    <t>Niwot Loop Trail with extensions from Boulder Trails. Boulder created regional LoBo Trail (AKA Longmont Boulder)
Trail uses Niwot Loop to Niwot Rd &amp; 83rd St,</t>
  </si>
  <si>
    <t>Left Hand Cr / LoBo +</t>
  </si>
  <si>
    <t>NL-71</t>
  </si>
  <si>
    <t>71st St</t>
  </si>
  <si>
    <t>Cross 71st St</t>
  </si>
  <si>
    <t>Cottontail Tr</t>
  </si>
  <si>
    <t>Start of Cottontail Trail - soft surface</t>
  </si>
  <si>
    <t>NL-lhc</t>
  </si>
  <si>
    <t>40  6,105</t>
  </si>
  <si>
    <t>-105  9,573</t>
  </si>
  <si>
    <t>LHC Tr LoBo</t>
  </si>
  <si>
    <t>Lobo Tr goes N here part of my LHC trail</t>
  </si>
  <si>
    <t>NL-sgp</t>
  </si>
  <si>
    <t>40  4.200</t>
  </si>
  <si>
    <t>-105 12.124</t>
  </si>
  <si>
    <t>Spine+GunPark</t>
  </si>
  <si>
    <t>Via @ Spine &amp; Gun Park - Head E then N</t>
  </si>
  <si>
    <t>Trails in Sommerset area of Niwot are private.  They allow access on trail along ditch only.
LoBo trail is not complete, shares some on road sections</t>
  </si>
  <si>
    <t>LHC-mr</t>
  </si>
  <si>
    <t>Majestic Rd EOT</t>
  </si>
  <si>
    <t>End of Trail, 95th ST &amp; Majestic Rd</t>
  </si>
  <si>
    <t>Hover Rd</t>
  </si>
  <si>
    <t>Hover Rd - 96 Broomfield Longmont Trail</t>
  </si>
  <si>
    <t>40  6.588</t>
  </si>
  <si>
    <t>-105  7.871</t>
  </si>
  <si>
    <t>LHCn735e</t>
  </si>
  <si>
    <t>-105  7.879</t>
  </si>
  <si>
    <t>Niwot 735 &amp; 95th St Trails</t>
  </si>
  <si>
    <t>LHCnwhs</t>
  </si>
  <si>
    <t>40  6.106</t>
  </si>
  <si>
    <t>-105  8.380</t>
  </si>
  <si>
    <t>Niwot HS</t>
  </si>
  <si>
    <t>Trail reaches Niwot Rd E of school</t>
  </si>
  <si>
    <t>LHC-dc</t>
  </si>
  <si>
    <t>40  6.527</t>
  </si>
  <si>
    <t>-105  8.720</t>
  </si>
  <si>
    <t>Dry Cr Via</t>
  </si>
  <si>
    <t>Trail via near Dry Cr</t>
  </si>
  <si>
    <t>LHC-x</t>
  </si>
  <si>
    <t>40  6.219</t>
  </si>
  <si>
    <t>-105  9.573</t>
  </si>
  <si>
    <t>LHC Crossing</t>
  </si>
  <si>
    <t>Cross E to trail</t>
  </si>
  <si>
    <t>LHCn735w</t>
  </si>
  <si>
    <t>-105  9.574</t>
  </si>
  <si>
    <t>Niwot 735 &amp; Niwot Loop Trails</t>
  </si>
  <si>
    <t>LHCgvth</t>
  </si>
  <si>
    <t>40  6.192</t>
  </si>
  <si>
    <t>-105  9.588</t>
  </si>
  <si>
    <t>GrangeValley TH</t>
  </si>
  <si>
    <t>Left Hand Valley Grange Trail Head - Porta Potty</t>
  </si>
  <si>
    <t>LHC-ds</t>
  </si>
  <si>
    <t>40  6.962</t>
  </si>
  <si>
    <t>-105  9.556</t>
  </si>
  <si>
    <t>Access to 119 Diagonal trails - SW</t>
  </si>
  <si>
    <t>LHCan63</t>
  </si>
  <si>
    <t>40  7.333</t>
  </si>
  <si>
    <t>-105  8.903</t>
  </si>
  <si>
    <t>AN63 119D Trails</t>
  </si>
  <si>
    <t>Access to 119 Diagonal trails &amp; AN63 Tr</t>
  </si>
  <si>
    <t>Airport N 63 Trail</t>
  </si>
  <si>
    <t>119 Diagonal Tr</t>
  </si>
  <si>
    <t>LoBo Trail, Niwot Trail</t>
  </si>
  <si>
    <t>Reflects Barr Lake access closure
New Prairie Center construction</t>
  </si>
  <si>
    <r>
      <t>Brighton Sports Complex(</t>
    </r>
    <r>
      <rPr>
        <b/>
        <sz val="10"/>
        <color indexed="11"/>
        <rFont val="Arial"/>
        <family val="2"/>
      </rPr>
      <t>BCNbsc</t>
    </r>
    <r>
      <rPr>
        <sz val="10"/>
        <rFont val="Arial"/>
        <family val="2"/>
      </rPr>
      <t>)</t>
    </r>
  </si>
  <si>
    <t>BCNbsc</t>
  </si>
  <si>
    <t>39 58,109</t>
  </si>
  <si>
    <t>-104 45.821</t>
  </si>
  <si>
    <t>Brighton Sports Complex</t>
  </si>
  <si>
    <t>BCNbscrr</t>
  </si>
  <si>
    <t>Skate Park RR</t>
  </si>
  <si>
    <t>39 58,213</t>
  </si>
  <si>
    <t>-104 45.837</t>
  </si>
  <si>
    <t>Restroom at skate park, porta potty near field</t>
  </si>
  <si>
    <t>BCNjcd</t>
  </si>
  <si>
    <t>39 58.334</t>
  </si>
  <si>
    <t>-104 45.679</t>
  </si>
  <si>
    <t>Justice Center Dr</t>
  </si>
  <si>
    <t>Bromley Lane &amp; Judicial Center Dr - route to Right</t>
  </si>
  <si>
    <t>39 58.339</t>
  </si>
  <si>
    <t>-104 44.742</t>
  </si>
  <si>
    <t>Lark Bunting</t>
  </si>
  <si>
    <t>Lark Bunting Rd very light traffic</t>
  </si>
  <si>
    <t>BCNlb</t>
  </si>
  <si>
    <t>39 57.716</t>
  </si>
  <si>
    <t>-104 45.658</t>
  </si>
  <si>
    <t>BCNbl</t>
  </si>
  <si>
    <t>Barr Lake Trail Lark - Barr Lake Parking area
State Park Pass or day pass required to park here</t>
  </si>
  <si>
    <t>Head back W on shoulder lane</t>
  </si>
  <si>
    <t>BL Tr - Parking Fee</t>
  </si>
  <si>
    <t>BCNpcpn</t>
  </si>
  <si>
    <t>-104 46.263</t>
  </si>
  <si>
    <t>PC Pky N</t>
  </si>
  <si>
    <t>Baseball fields, dog park, skate park</t>
  </si>
  <si>
    <t>Prairie Center Pky N - go S on W side path</t>
  </si>
  <si>
    <t>BCNebm</t>
  </si>
  <si>
    <t>39 57.518</t>
  </si>
  <si>
    <t>-104 46.590</t>
  </si>
  <si>
    <t>Eagle Blvd M</t>
  </si>
  <si>
    <t>BCNebe</t>
  </si>
  <si>
    <t>39 57.370</t>
  </si>
  <si>
    <t>-104 46.249</t>
  </si>
  <si>
    <t>Spur End</t>
  </si>
  <si>
    <t>Eagle Blvd Mid optional spur E to I76
Scenic Eagle statue &amp; water feature</t>
  </si>
  <si>
    <t>Spur End - no park access - not in route</t>
  </si>
  <si>
    <t>BCNpcps</t>
  </si>
  <si>
    <t>39 56.854</t>
  </si>
  <si>
    <t>-104 47.367</t>
  </si>
  <si>
    <t>PC Pky S</t>
  </si>
  <si>
    <t>S end of Prairie Center Pky - Go N on MUP</t>
  </si>
  <si>
    <t>BCNebw</t>
  </si>
  <si>
    <t>39 57.452</t>
  </si>
  <si>
    <t>-104 47.377</t>
  </si>
  <si>
    <t>Eagle Blvd W</t>
  </si>
  <si>
    <t>Continue N along Buckley Rd</t>
  </si>
  <si>
    <t>-104 47.380</t>
  </si>
  <si>
    <t>BuckBrom N</t>
  </si>
  <si>
    <t>W on MUP N side of Bromley Lane</t>
  </si>
  <si>
    <t>BCNbubln</t>
  </si>
  <si>
    <t>39 38.350</t>
  </si>
  <si>
    <t>-104 47.681</t>
  </si>
  <si>
    <t>FOM Tr</t>
  </si>
  <si>
    <t>Fulton Outfall Memorial Trail</t>
  </si>
  <si>
    <t>BCNbubls</t>
  </si>
  <si>
    <t>39 58.327</t>
  </si>
  <si>
    <t>BuckBrom S</t>
  </si>
  <si>
    <t>Continue E on MUP S side of Bromley Lane</t>
  </si>
  <si>
    <t>39 58.328</t>
  </si>
  <si>
    <t>-104 46.984</t>
  </si>
  <si>
    <t>BLS Tr</t>
  </si>
  <si>
    <t>Brighton Lateral Ditch &amp; Southern St Trail</t>
  </si>
  <si>
    <t>End Loop N of start</t>
  </si>
  <si>
    <t>Concrete paths, short street sectios</t>
  </si>
  <si>
    <t>Road section along Bromley near I76 - narrow in roundabout - busy during rush hour</t>
  </si>
  <si>
    <r>
      <t>R</t>
    </r>
    <r>
      <rPr>
        <b/>
        <sz val="10"/>
        <rFont val="Arial"/>
        <family val="2"/>
      </rPr>
      <t>pmr</t>
    </r>
  </si>
  <si>
    <t>39 58.350</t>
  </si>
  <si>
    <r>
      <t>Bromley Lane @ Justice Center Dr (</t>
    </r>
    <r>
      <rPr>
        <b/>
        <sz val="10"/>
        <color indexed="11"/>
        <rFont val="Arial"/>
        <family val="2"/>
      </rPr>
      <t>BCNjcd</t>
    </r>
    <r>
      <rPr>
        <sz val="10"/>
        <rFont val="Arial"/>
        <family val="2"/>
      </rPr>
      <t>)</t>
    </r>
  </si>
  <si>
    <t>BL-via</t>
  </si>
  <si>
    <t>Closed access point</t>
  </si>
  <si>
    <t>39 56.806</t>
  </si>
  <si>
    <t>-104 46.506</t>
  </si>
  <si>
    <r>
      <t xml:space="preserve">Brighton Connecting Tr
Lark Bunting Parking - S off 152nd / Bromley Lane
</t>
    </r>
    <r>
      <rPr>
        <b/>
        <sz val="10"/>
        <color indexed="10"/>
        <rFont val="Arial"/>
        <family val="2"/>
      </rPr>
      <t>Trail head requires parks pass or fee.</t>
    </r>
  </si>
  <si>
    <t>Access changes - Lake Dr no longer connects.</t>
  </si>
  <si>
    <t>Larkbunting Prk FEE</t>
  </si>
  <si>
    <t>Porta Potty (in season), Boardwalk to Gazebo
Be considerate.  Eagle nest viewing</t>
  </si>
  <si>
    <t>Bikes not allowed on most side trails/paths - (shown for reference purposes - obey signage)</t>
  </si>
  <si>
    <t>Longmont Boulder (LoBo)</t>
  </si>
  <si>
    <t>#</t>
  </si>
  <si>
    <t>BromleyBurl</t>
  </si>
  <si>
    <t>CFrommeP</t>
  </si>
  <si>
    <t>CoyoteRimIS</t>
  </si>
  <si>
    <t>DevilsBlueSky</t>
  </si>
  <si>
    <t>EBoulder</t>
  </si>
  <si>
    <t>FootHorseFC</t>
  </si>
  <si>
    <t>MasonFossil</t>
  </si>
  <si>
    <t>PRBrighton</t>
  </si>
  <si>
    <t>BobcatRV</t>
  </si>
  <si>
    <t>Bobcat Ridge Valley Loop</t>
  </si>
  <si>
    <t>Valley Loop Trail and Eden Valley Spur Trails</t>
  </si>
  <si>
    <t>BCRV</t>
  </si>
  <si>
    <t>MTB</t>
  </si>
  <si>
    <t>Sky Blue</t>
  </si>
  <si>
    <t>BCRVth</t>
  </si>
  <si>
    <t>40 28.812</t>
  </si>
  <si>
    <t>-105 13.477</t>
  </si>
  <si>
    <t>TH Parking</t>
  </si>
  <si>
    <t>Horset Trailer parking &amp; corrals too</t>
  </si>
  <si>
    <t>BCRVthrr</t>
  </si>
  <si>
    <t>40 28.816</t>
  </si>
  <si>
    <t>-105 13.493</t>
  </si>
  <si>
    <t>Restrooms at Trailhead - not in route</t>
  </si>
  <si>
    <t>40 28.691</t>
  </si>
  <si>
    <t>-105 13.660</t>
  </si>
  <si>
    <t>fcgov.com/naturalareas/finder/bobcat</t>
  </si>
  <si>
    <t>Video</t>
  </si>
  <si>
    <t>Bobcat Ridge YouTube</t>
  </si>
  <si>
    <r>
      <t xml:space="preserve">Park Open dawn to dusk with automatic gates. </t>
    </r>
    <r>
      <rPr>
        <sz val="10"/>
        <color indexed="10"/>
        <rFont val="Arial"/>
        <family val="2"/>
      </rPr>
      <t xml:space="preserve">Dogs not allowed!
</t>
    </r>
    <r>
      <rPr>
        <sz val="10"/>
        <rFont val="Arial"/>
        <family val="2"/>
      </rPr>
      <t>Horses are not allowed on some of the trails, please leave horse trails to the horses.</t>
    </r>
  </si>
  <si>
    <t>BCRVpav</t>
  </si>
  <si>
    <t>40 28.685</t>
  </si>
  <si>
    <t>-105 13.641</t>
  </si>
  <si>
    <t>Pavillion</t>
  </si>
  <si>
    <t>Many classes are taught in park - not in route</t>
  </si>
  <si>
    <t>40 29.151</t>
  </si>
  <si>
    <t>-105 13.949</t>
  </si>
  <si>
    <t>Bobcat RIdge Powerline Trail</t>
  </si>
  <si>
    <t>BCRVcs</t>
  </si>
  <si>
    <t>40 29.377</t>
  </si>
  <si>
    <t>-105 13.943</t>
  </si>
  <si>
    <t>Cabin Spur</t>
  </si>
  <si>
    <t>Spur to cabin</t>
  </si>
  <si>
    <t>BCRVnb</t>
  </si>
  <si>
    <t>40 29.439</t>
  </si>
  <si>
    <t>-105 13,838</t>
  </si>
  <si>
    <t>No Bikes Beyond</t>
  </si>
  <si>
    <t>Walk from here to cabin</t>
  </si>
  <si>
    <t>BCRVcrr</t>
  </si>
  <si>
    <t>40 29.404</t>
  </si>
  <si>
    <t>-105 13.928</t>
  </si>
  <si>
    <t>Cabin Restrooms</t>
  </si>
  <si>
    <t>Restromm on short spur</t>
  </si>
  <si>
    <t>BCRVhc</t>
  </si>
  <si>
    <t>40 29.459</t>
  </si>
  <si>
    <t>-105 13.854</t>
  </si>
  <si>
    <t>Historic Cabin</t>
  </si>
  <si>
    <t>Cabin etc - not in route</t>
  </si>
  <si>
    <t>Resume Valley Loop Trail WNW</t>
  </si>
  <si>
    <t>40 29.279</t>
  </si>
  <si>
    <t>-105 14.499</t>
  </si>
  <si>
    <t>D.R. Tr No Bikes</t>
  </si>
  <si>
    <t>D.R. Tr E junction - horses and hikers only!</t>
  </si>
  <si>
    <t>BCRVdre</t>
  </si>
  <si>
    <t>BCRVplm</t>
  </si>
  <si>
    <t>40 29.198</t>
  </si>
  <si>
    <t>-105 14.452</t>
  </si>
  <si>
    <t>BCRW Pwr Tr Mid</t>
  </si>
  <si>
    <t>BCRW Powerline Tr mid junction</t>
  </si>
  <si>
    <t>BCRVpls</t>
  </si>
  <si>
    <t>-105 14.337</t>
  </si>
  <si>
    <t>BCRW Pwr Spur</t>
  </si>
  <si>
    <t>Short Spur to Powerline Trail</t>
  </si>
  <si>
    <t>40 29.180</t>
  </si>
  <si>
    <t>BCRVgw</t>
  </si>
  <si>
    <t>40 28.503</t>
  </si>
  <si>
    <t>-105 14.503</t>
  </si>
  <si>
    <t>BCRW Ginny Tr W</t>
  </si>
  <si>
    <t>BCRVge</t>
  </si>
  <si>
    <t>BCRW Ginny Tr E</t>
  </si>
  <si>
    <t>BCRW Ginny Tr junction E</t>
  </si>
  <si>
    <t>BCRW Pwr Tr E</t>
  </si>
  <si>
    <t>BCRVple</t>
  </si>
  <si>
    <t>40 28.509</t>
  </si>
  <si>
    <t>-105 13.971</t>
  </si>
  <si>
    <t>BCWR Ginny Tr W junction - share downhill</t>
  </si>
  <si>
    <t>BCRVevs</t>
  </si>
  <si>
    <t>Eden Valley Spur</t>
  </si>
  <si>
    <t>BCRW Ginny Tr junction Middle - Eden Valley Spur</t>
  </si>
  <si>
    <t>BCRVev</t>
  </si>
  <si>
    <t>40 27.706</t>
  </si>
  <si>
    <t>-105 13.652</t>
  </si>
  <si>
    <t>EOT - Private Land</t>
  </si>
  <si>
    <t>End of trail at private land gate</t>
  </si>
  <si>
    <t>BobcatRW</t>
  </si>
  <si>
    <t>Bobcat Ridge West Trails</t>
  </si>
  <si>
    <t>Powerline and Ginny Trails</t>
  </si>
  <si>
    <t>BCRW</t>
  </si>
  <si>
    <t>Bobcat Ridge Valley Trails</t>
  </si>
  <si>
    <t>Powerline Tr, Ginny Trail</t>
  </si>
  <si>
    <t>BCRWvlne</t>
  </si>
  <si>
    <t>40 29.150</t>
  </si>
  <si>
    <t>-105 13.950</t>
  </si>
  <si>
    <t>ValleyLoop NE</t>
  </si>
  <si>
    <t>BCRWtr</t>
  </si>
  <si>
    <t>40 29.189</t>
  </si>
  <si>
    <t>-105 14.277</t>
  </si>
  <si>
    <t>Tipi Ring</t>
  </si>
  <si>
    <t>Indian Artifact</t>
  </si>
  <si>
    <t>BCRWvlnw</t>
  </si>
  <si>
    <t>BCRWvls</t>
  </si>
  <si>
    <t>40 29.194</t>
  </si>
  <si>
    <t>-105 14.340</t>
  </si>
  <si>
    <t>40 29.197</t>
  </si>
  <si>
    <t>-105 14.453</t>
  </si>
  <si>
    <t>ValleyLoop NW</t>
  </si>
  <si>
    <t>BCWW Valley Loop Tr NW junction</t>
  </si>
  <si>
    <t>BCRWae</t>
  </si>
  <si>
    <t>-105 15.207</t>
  </si>
  <si>
    <t>Alt Tr E</t>
  </si>
  <si>
    <t>Flag, Blue</t>
  </si>
  <si>
    <t>Alternate Trail option - main trail gets really steep</t>
  </si>
  <si>
    <t>BCRWaw</t>
  </si>
  <si>
    <t>40 29.220</t>
  </si>
  <si>
    <t>-105 15.297</t>
  </si>
  <si>
    <t>Alt Tr W</t>
  </si>
  <si>
    <t>End of alt trail option</t>
  </si>
  <si>
    <t>BCRWdrg</t>
  </si>
  <si>
    <t>40 28.929</t>
  </si>
  <si>
    <t>-105 15.769</t>
  </si>
  <si>
    <t>D.R.&amp; Ginny Trails</t>
  </si>
  <si>
    <t>D.R.Trail on right for hikers &amp; horses only</t>
  </si>
  <si>
    <t>BCRW-1</t>
  </si>
  <si>
    <t>40 28.696</t>
  </si>
  <si>
    <t>-105 15.369</t>
  </si>
  <si>
    <t>Flag,, Blue</t>
  </si>
  <si>
    <t>Via on front side</t>
  </si>
  <si>
    <t>BCRWhp</t>
  </si>
  <si>
    <t>40 28.193</t>
  </si>
  <si>
    <t>-105 15.847</t>
  </si>
  <si>
    <t>Highest Point</t>
  </si>
  <si>
    <t>Summit</t>
  </si>
  <si>
    <t>Several points further along come near in height</t>
  </si>
  <si>
    <t>40 28.157</t>
  </si>
  <si>
    <t>-105 14.774</t>
  </si>
  <si>
    <t>Corduroy Section</t>
  </si>
  <si>
    <t>Corduroy Road section</t>
  </si>
  <si>
    <t>BCRWcs</t>
  </si>
  <si>
    <t>BCRWbb</t>
  </si>
  <si>
    <t>40 28.123</t>
  </si>
  <si>
    <t>-105 14.613</t>
  </si>
  <si>
    <t>Balance Beam</t>
  </si>
  <si>
    <t>S end of Valley Loop Trail</t>
  </si>
  <si>
    <t>40 28.502</t>
  </si>
  <si>
    <t>-205 14.037</t>
  </si>
  <si>
    <t>40 28.510</t>
  </si>
  <si>
    <t>-105 13.970</t>
  </si>
  <si>
    <t>BCRWevs</t>
  </si>
  <si>
    <t>BCRWvlse</t>
  </si>
  <si>
    <t>40 28.690</t>
  </si>
  <si>
    <t>-105 13.661</t>
  </si>
  <si>
    <t>ValleyLoop SE</t>
  </si>
  <si>
    <t>End of trail - Trailhead downhill</t>
  </si>
  <si>
    <t>BCRWvlsw</t>
  </si>
  <si>
    <t>ValleyLoop SW</t>
  </si>
  <si>
    <t>ValleyLoop Spur</t>
  </si>
  <si>
    <t>Spur to Valley Loop Trail</t>
  </si>
  <si>
    <t>Powerline trail is 4 wheel drive road - very steep and/or loose in spots Ginny Trail is usually very rocky singletrack</t>
  </si>
  <si>
    <t>Diificult - steep, loose &amp; rocky</t>
  </si>
  <si>
    <r>
      <t>Valley Loop Tr  Powerline Tr junction(</t>
    </r>
    <r>
      <rPr>
        <b/>
        <sz val="10"/>
        <color indexed="40"/>
        <rFont val="Arial"/>
        <family val="2"/>
      </rPr>
      <t>BCRWvlne</t>
    </r>
    <r>
      <rPr>
        <sz val="10"/>
        <rFont val="Arial"/>
        <family val="2"/>
      </rPr>
      <t>)</t>
    </r>
  </si>
  <si>
    <r>
      <t>Valley Loop Tr near classroom (</t>
    </r>
    <r>
      <rPr>
        <b/>
        <sz val="10"/>
        <color indexed="40"/>
        <rFont val="Arial"/>
        <family val="2"/>
      </rPr>
      <t>BCRWvlse</t>
    </r>
    <r>
      <rPr>
        <sz val="10"/>
        <rFont val="Arial"/>
        <family val="2"/>
      </rPr>
      <t>)</t>
    </r>
  </si>
  <si>
    <t>Bobcat Ridge Ginny &amp; Powerline Trails</t>
  </si>
  <si>
    <t>Bobcat Ridge Powerline &amp; Ginny Trails</t>
  </si>
  <si>
    <t>Vally Loop Tr, Eden Valley Spur</t>
  </si>
  <si>
    <t>Groomed path at start, changing to single track</t>
  </si>
  <si>
    <t>Valley Loop</t>
  </si>
  <si>
    <t>Powerline Trail</t>
  </si>
  <si>
    <t>Bobcat Ridge W Trails</t>
  </si>
  <si>
    <t>Ginny Trail</t>
  </si>
  <si>
    <t>Covering Trails</t>
  </si>
  <si>
    <t>Tracks</t>
  </si>
  <si>
    <t>Highest Track #</t>
  </si>
  <si>
    <r>
      <t>Bobcat Ridge Trailhead(</t>
    </r>
    <r>
      <rPr>
        <b/>
        <sz val="10"/>
        <color indexed="30"/>
        <rFont val="Arial"/>
        <family val="2"/>
      </rPr>
      <t>BCRVth</t>
    </r>
    <r>
      <rPr>
        <sz val="10"/>
        <rFont val="Arial"/>
        <family val="2"/>
      </rPr>
      <t>)</t>
    </r>
  </si>
  <si>
    <r>
      <t>Eden Valley Institue Gate (</t>
    </r>
    <r>
      <rPr>
        <b/>
        <sz val="10"/>
        <color indexed="30"/>
        <rFont val="Arial"/>
        <family val="2"/>
      </rPr>
      <t>BCRVev</t>
    </r>
    <r>
      <rPr>
        <sz val="10"/>
        <rFont val="Arial"/>
        <family val="2"/>
      </rPr>
      <t>)</t>
    </r>
  </si>
  <si>
    <t>ReservoirRidge</t>
  </si>
  <si>
    <t>Reservoir Ridge Trails including sections of Foothills Trail</t>
  </si>
  <si>
    <t>Lavendar</t>
  </si>
  <si>
    <t>Foothills FC</t>
  </si>
  <si>
    <t>Rocky trail, some sections susceptable to muddy conditions</t>
  </si>
  <si>
    <t>Reservoir Ridge Trails</t>
  </si>
  <si>
    <t>Foothills Trail along Eastern Dam hogback is steep/rocky Full Suspension bike reccomended.
Can Follow Co Rd 23 (dam rd) N or S (roller coaster ride)</t>
  </si>
  <si>
    <t>40 36.407</t>
  </si>
  <si>
    <t>Overland TH</t>
  </si>
  <si>
    <t>Overland Trail Trailhead - restroom
Trail follows Foothills Trail W</t>
  </si>
  <si>
    <t>40 36.524</t>
  </si>
  <si>
    <t>-105  9.534</t>
  </si>
  <si>
    <t>Michaud Spur</t>
  </si>
  <si>
    <t>Spur to Michaud Lane Trailhead</t>
  </si>
  <si>
    <t>40 36.667</t>
  </si>
  <si>
    <t>-105  9.210</t>
  </si>
  <si>
    <t>Michaud TH RR</t>
  </si>
  <si>
    <t>40 36.432</t>
  </si>
  <si>
    <t>-105  9.910</t>
  </si>
  <si>
    <t>ReservoirR E</t>
  </si>
  <si>
    <t>Reservoir Ridge Trail E (and track) head N
Foothills Trail S (end of this track)</t>
  </si>
  <si>
    <t>40 36.530</t>
  </si>
  <si>
    <t>N Loop Overlook</t>
  </si>
  <si>
    <t>N Loop Trail Overlook</t>
  </si>
  <si>
    <r>
      <t xml:space="preserve">Steep, rocky trails, </t>
    </r>
    <r>
      <rPr>
        <sz val="10"/>
        <color indexed="10"/>
        <rFont val="Arial"/>
        <family val="2"/>
      </rPr>
      <t xml:space="preserve">Snake Warnings </t>
    </r>
    <r>
      <rPr>
        <sz val="10"/>
        <rFont val="Arial"/>
        <family val="2"/>
      </rPr>
      <t xml:space="preserve">Connection to PFC via Overland Tr
</t>
    </r>
    <r>
      <rPr>
        <b/>
        <sz val="10"/>
        <color indexed="10"/>
        <rFont val="Arial"/>
        <family val="2"/>
      </rPr>
      <t>Michaud &amp; Overland Trailheads close dusk to dawn!</t>
    </r>
  </si>
  <si>
    <t>40 36.302</t>
  </si>
  <si>
    <t>-105 10.240</t>
  </si>
  <si>
    <t>Via track SW</t>
  </si>
  <si>
    <t>Spur SE to Foothills trail section - track SW</t>
  </si>
  <si>
    <t>40 36.259</t>
  </si>
  <si>
    <t>-105 10.103</t>
  </si>
  <si>
    <t>40 36.208</t>
  </si>
  <si>
    <t>-105 10.256</t>
  </si>
  <si>
    <t>Reservoir Ridge TH</t>
  </si>
  <si>
    <t>40 35.869</t>
  </si>
  <si>
    <t>-105  9.939</t>
  </si>
  <si>
    <t>Spur 2</t>
  </si>
  <si>
    <t>Spur E  to Foothills trail section - track S</t>
  </si>
  <si>
    <t>40 35.786</t>
  </si>
  <si>
    <t>-105  9.928</t>
  </si>
  <si>
    <t>HorseTooth N RR</t>
  </si>
  <si>
    <t>Restroom, Parking area overlooking lake
N end of my FHFC Trail</t>
  </si>
  <si>
    <t>40 35.796</t>
  </si>
  <si>
    <t>-105  9.887</t>
  </si>
  <si>
    <t>FFHC Tr heads S</t>
  </si>
  <si>
    <t>Foothills FC trail heads S from here</t>
  </si>
  <si>
    <t>40 35.876</t>
  </si>
  <si>
    <t>-105  9.919</t>
  </si>
  <si>
    <t>Spur to RR-2</t>
  </si>
  <si>
    <t>Continue N along trail</t>
  </si>
  <si>
    <t>40 36.250</t>
  </si>
  <si>
    <t>-105  9.982</t>
  </si>
  <si>
    <t>Spur to RR-1</t>
  </si>
  <si>
    <t>End of loop &amp; track</t>
  </si>
  <si>
    <t>Michaud Lane Trail Head - Restroom
Not in route</t>
  </si>
  <si>
    <t>Reservoir Ridge Trailhead
Not in route</t>
  </si>
  <si>
    <t>Spur RR TH</t>
  </si>
  <si>
    <t>Spur to Reservoir RidgeTrailhead</t>
  </si>
  <si>
    <t>Mason Fossil Trail - Share N</t>
  </si>
  <si>
    <t>SFCmfes</t>
  </si>
  <si>
    <t>SFCmfen</t>
  </si>
  <si>
    <t>40 33.857</t>
  </si>
  <si>
    <t>MFE Tr N</t>
  </si>
  <si>
    <t>MFE Tr S</t>
  </si>
  <si>
    <t>Resume W</t>
  </si>
  <si>
    <t>Spring Cr Trail S junction - shares N</t>
  </si>
  <si>
    <t>MFEscs</t>
  </si>
  <si>
    <t>MFEscn</t>
  </si>
  <si>
    <t>SFC Tr N</t>
  </si>
  <si>
    <t>End SFC Tr share</t>
  </si>
  <si>
    <t>SFCfts</t>
  </si>
  <si>
    <t>40 44.814</t>
  </si>
  <si>
    <t>-105  5.571</t>
  </si>
  <si>
    <t>Farmtree Spur</t>
  </si>
  <si>
    <t>Spur to Farmtree Rd</t>
  </si>
  <si>
    <t>Poudre River Trail - start of SFC Trail</t>
  </si>
  <si>
    <t>SFCsvd</t>
  </si>
  <si>
    <t>40 34.003</t>
  </si>
  <si>
    <t>-105  0.776</t>
  </si>
  <si>
    <t>SummitView Dr</t>
  </si>
  <si>
    <t>Summit View Dr - start of track</t>
  </si>
  <si>
    <t>SFCrdna</t>
  </si>
  <si>
    <t>40 33.969</t>
  </si>
  <si>
    <t>-105  1.016</t>
  </si>
  <si>
    <t>RunningDeer NA</t>
  </si>
  <si>
    <t>SFCrbp</t>
  </si>
  <si>
    <t>40 34.056</t>
  </si>
  <si>
    <t>-105  1.355</t>
  </si>
  <si>
    <t>RiverBend Ponds</t>
  </si>
  <si>
    <t>Riverbend Ponds Natural Area</t>
  </si>
  <si>
    <t>SFCpfcs</t>
  </si>
  <si>
    <t>40 34.053</t>
  </si>
  <si>
    <t>-105  1.665</t>
  </si>
  <si>
    <t>PFC Tr S</t>
  </si>
  <si>
    <t>End PFC Trail share - head SW
then E over Poudre River</t>
  </si>
  <si>
    <t>SFCpfcn</t>
  </si>
  <si>
    <t>PFC Tr N</t>
  </si>
  <si>
    <r>
      <t>Prospect Rd @ Summit View Dr (</t>
    </r>
    <r>
      <rPr>
        <b/>
        <sz val="10"/>
        <color indexed="11"/>
        <rFont val="Arial"/>
        <family val="2"/>
      </rPr>
      <t>SFCsvd</t>
    </r>
    <r>
      <rPr>
        <sz val="10"/>
        <rFont val="Arial"/>
        <family val="2"/>
      </rPr>
      <t>)</t>
    </r>
  </si>
  <si>
    <t>PFCsfcn</t>
  </si>
  <si>
    <t>PFCsfcs</t>
  </si>
  <si>
    <t>-105  1.664</t>
  </si>
  <si>
    <t>Spring Tr S Share</t>
  </si>
  <si>
    <t>40 34.054</t>
  </si>
  <si>
    <t>PFCgs</t>
  </si>
  <si>
    <t>40 35.521</t>
  </si>
  <si>
    <t>-105  4.262</t>
  </si>
  <si>
    <t>GustavSwansonNA</t>
  </si>
  <si>
    <t>Natural Area parking</t>
  </si>
  <si>
    <t>39 56.006</t>
  </si>
  <si>
    <t>-105  7.730</t>
  </si>
  <si>
    <t>US 36 Bikeway</t>
  </si>
  <si>
    <t>Reservoir Ridge</t>
  </si>
  <si>
    <t>FFCcfp</t>
  </si>
  <si>
    <t>FFCcfps</t>
  </si>
  <si>
    <t>40 32.248</t>
  </si>
  <si>
    <t>-105  7.627</t>
  </si>
  <si>
    <t>Spur to CFP Tr</t>
  </si>
  <si>
    <t>40 31.847</t>
  </si>
  <si>
    <t>-105  7.651</t>
  </si>
  <si>
    <r>
      <t xml:space="preserve">Trail becomes </t>
    </r>
    <r>
      <rPr>
        <b/>
        <sz val="10"/>
        <rFont val="Arial"/>
        <family val="2"/>
      </rPr>
      <t>narrow</t>
    </r>
    <r>
      <rPr>
        <sz val="10"/>
        <rFont val="Arial"/>
        <family val="2"/>
      </rPr>
      <t xml:space="preserve"> path with lots of rocks!
Intermediate level trail from here.</t>
    </r>
  </si>
  <si>
    <t>Dam Rd</t>
  </si>
  <si>
    <t>FFClrv</t>
  </si>
  <si>
    <t>40 35.414</t>
  </si>
  <si>
    <t>-105  9.531</t>
  </si>
  <si>
    <t>LaPorte Rd Via</t>
  </si>
  <si>
    <t>40 35.795</t>
  </si>
  <si>
    <t>-105  9.889</t>
  </si>
  <si>
    <t>Reservoir Ridge Tr - W to Parking, RR</t>
  </si>
  <si>
    <t>End of Track</t>
  </si>
  <si>
    <t>FFChtn</t>
  </si>
  <si>
    <t>40 35.781</t>
  </si>
  <si>
    <t>-105  9.926</t>
  </si>
  <si>
    <t>Parking, RR</t>
  </si>
  <si>
    <r>
      <t>Horsetooth NE Parking (</t>
    </r>
    <r>
      <rPr>
        <b/>
        <sz val="10"/>
        <color indexed="52"/>
        <rFont val="Arial"/>
        <family val="2"/>
      </rPr>
      <t>FFChtn</t>
    </r>
    <r>
      <rPr>
        <sz val="10"/>
        <rFont val="Arial"/>
        <family val="2"/>
      </rPr>
      <t>)</t>
    </r>
  </si>
  <si>
    <t>Easy to Intermediate</t>
  </si>
  <si>
    <r>
      <t>Overland Trail Head (</t>
    </r>
    <r>
      <rPr>
        <b/>
        <sz val="10"/>
        <color indexed="14"/>
        <rFont val="Arial"/>
        <family val="2"/>
      </rPr>
      <t>RRoth</t>
    </r>
    <r>
      <rPr>
        <sz val="10"/>
        <rFont val="Arial"/>
        <family val="2"/>
      </rPr>
      <t>)</t>
    </r>
  </si>
  <si>
    <r>
      <t xml:space="preserve">Reservoir Ridge Loop Start - </t>
    </r>
    <r>
      <rPr>
        <b/>
        <sz val="10"/>
        <rFont val="Arial"/>
        <family val="2"/>
      </rPr>
      <t>(</t>
    </r>
    <r>
      <rPr>
        <b/>
        <sz val="10"/>
        <color indexed="14"/>
        <rFont val="Arial"/>
        <family val="2"/>
      </rPr>
      <t>RRrre</t>
    </r>
    <r>
      <rPr>
        <sz val="10"/>
        <color indexed="14"/>
        <rFont val="Arial"/>
        <family val="2"/>
      </rPr>
      <t>)</t>
    </r>
  </si>
  <si>
    <t>2BL36b</t>
  </si>
  <si>
    <t>39 54.675</t>
  </si>
  <si>
    <t>-105  5.454</t>
  </si>
  <si>
    <t>New Regional Trail</t>
  </si>
  <si>
    <t>-105  5.796</t>
  </si>
  <si>
    <t>New US 36 Regional Bikeway</t>
  </si>
  <si>
    <t>Wide open spaces, 4 Park &amp; Rides
More changes coming as Hwy 128 connects to 120th</t>
  </si>
  <si>
    <t>2BLrcs</t>
  </si>
  <si>
    <t>2BLrcn</t>
  </si>
  <si>
    <t>FootHills Trail Ft Collins</t>
  </si>
  <si>
    <t>US 36 Bikeway share</t>
  </si>
  <si>
    <t>9BL36w</t>
  </si>
  <si>
    <t>36B  + BIF Tr W</t>
  </si>
  <si>
    <t>BroomInFlat &amp; 36 Bikeway W Junction
Share E</t>
  </si>
  <si>
    <t>BroomInFlat &amp; 36 Bikeway E Junction end share
RTD Park &amp; Ride</t>
  </si>
  <si>
    <t>9BL36e</t>
  </si>
  <si>
    <t>36B E @ RTD Flatirons</t>
  </si>
  <si>
    <t>Foot Horse FC Tr</t>
  </si>
  <si>
    <t>CFPffc</t>
  </si>
  <si>
    <t>40 31.850</t>
  </si>
  <si>
    <t>-105  7.574</t>
  </si>
  <si>
    <t>FFC Tr</t>
  </si>
  <si>
    <t>Fossil Cr Trail</t>
  </si>
  <si>
    <t>CFP Tr</t>
  </si>
  <si>
    <t>RRG</t>
  </si>
  <si>
    <t>RRGoth</t>
  </si>
  <si>
    <t>RRGms</t>
  </si>
  <si>
    <t>RRGmth</t>
  </si>
  <si>
    <t>RRGrre</t>
  </si>
  <si>
    <t>RRGnlo</t>
  </si>
  <si>
    <t>RRG-1</t>
  </si>
  <si>
    <t>RRGsrrth</t>
  </si>
  <si>
    <t>RRGrrth</t>
  </si>
  <si>
    <t>RRG-2</t>
  </si>
  <si>
    <t>RRGhtn</t>
  </si>
  <si>
    <t>RRGffhc</t>
  </si>
  <si>
    <t>RRG-3</t>
  </si>
  <si>
    <t>RRG-4</t>
  </si>
  <si>
    <t>FFCrrg</t>
  </si>
  <si>
    <t>RRG Tr</t>
  </si>
  <si>
    <t>Follows Harmony Rd bike Lanes W from E of Co Rd 5 to Red Fox Rd, returning E on S side</t>
  </si>
  <si>
    <t>Dark Gray</t>
  </si>
  <si>
    <r>
      <t>LovLngFC trail (</t>
    </r>
    <r>
      <rPr>
        <b/>
        <sz val="10"/>
        <color indexed="63"/>
        <rFont val="Arial"/>
        <family val="2"/>
      </rPr>
      <t>CFPlle</t>
    </r>
    <r>
      <rPr>
        <sz val="10"/>
        <rFont val="Arial"/>
        <family val="2"/>
      </rPr>
      <t>)</t>
    </r>
  </si>
  <si>
    <r>
      <t>DevilsBlueSky Trail (</t>
    </r>
    <r>
      <rPr>
        <b/>
        <sz val="10"/>
        <color indexed="63"/>
        <rFont val="Arial"/>
        <family val="2"/>
      </rPr>
      <t>CFPdbs</t>
    </r>
    <r>
      <rPr>
        <sz val="10"/>
        <rFont val="Arial"/>
        <family val="2"/>
      </rPr>
      <t>)</t>
    </r>
  </si>
  <si>
    <t>40 31.383</t>
  </si>
  <si>
    <t>-104 58.397</t>
  </si>
  <si>
    <t>HYR lane start/end</t>
  </si>
  <si>
    <t>Start of Bike Lane E of S County Rd 5</t>
  </si>
  <si>
    <t>40 31.382</t>
  </si>
  <si>
    <t>-104 58.925</t>
  </si>
  <si>
    <t>-105  2.924</t>
  </si>
  <si>
    <t>40 31.418</t>
  </si>
  <si>
    <t>PLFC Tr</t>
  </si>
  <si>
    <t>Powerline Tr junction</t>
  </si>
  <si>
    <t>40 31.415</t>
  </si>
  <si>
    <t>-105  4.840</t>
  </si>
  <si>
    <t>Mason St / Fossil Trail junction</t>
  </si>
  <si>
    <t>40 31.414</t>
  </si>
  <si>
    <t>C Fromme Prairie Tr</t>
  </si>
  <si>
    <t>Mason St Fossil Cr Tr</t>
  </si>
  <si>
    <t>Power Line FC Tr</t>
  </si>
  <si>
    <t>40 31.854</t>
  </si>
  <si>
    <t>Loveland Longmont FC Tr junction E</t>
  </si>
  <si>
    <t>Loveland Longmont FC Tr junction W</t>
  </si>
  <si>
    <t>Bike Lanes, Concrete alternative</t>
  </si>
  <si>
    <t>Concrete MUPs available on both sides for most of length.</t>
  </si>
  <si>
    <t>Bike Lane Connector</t>
  </si>
  <si>
    <t>Rbp</t>
  </si>
  <si>
    <t>Running Deer Natural Area
Parking, Restroom</t>
  </si>
  <si>
    <t>Track starts before actual Spring Cr trail to include trails to natural areas along Prospect Rd just W of I25</t>
  </si>
  <si>
    <t>CAB36bs</t>
  </si>
  <si>
    <t>39 58.731</t>
  </si>
  <si>
    <t>-105 12.774</t>
  </si>
  <si>
    <t>spur to 36B Tr</t>
  </si>
  <si>
    <t>spur to US 36 Bikeway</t>
  </si>
  <si>
    <t>CAB36B</t>
  </si>
  <si>
    <t>39 58.619</t>
  </si>
  <si>
    <t>-105 12.786</t>
  </si>
  <si>
    <t>36B Tr</t>
  </si>
  <si>
    <t>US 36 Bikeway - not in route</t>
  </si>
  <si>
    <t>US 36 Bikeway (CO_DN)</t>
  </si>
  <si>
    <t>US36 Bikeway connection via spur</t>
  </si>
  <si>
    <t>BSB36bn</t>
  </si>
  <si>
    <t>39 58.867</t>
  </si>
  <si>
    <t>-105 13.293</t>
  </si>
  <si>
    <t>36B Tr N</t>
  </si>
  <si>
    <t>US 36 Bikeway N junction - end share</t>
  </si>
  <si>
    <t>BSB36bs</t>
  </si>
  <si>
    <t>39 58.815</t>
  </si>
  <si>
    <t>36B Tr S</t>
  </si>
  <si>
    <t>US 36 Bikeway S junction - share N</t>
  </si>
  <si>
    <t>US 36 Bikeway (CO_DN Trail)</t>
  </si>
  <si>
    <t>40 31.370</t>
  </si>
  <si>
    <t>-104 58.947</t>
  </si>
  <si>
    <t>Dead end on Poudre River Trail section to S</t>
  </si>
  <si>
    <t>PGWtim</t>
  </si>
  <si>
    <t>40 31.141</t>
  </si>
  <si>
    <t>-104 58.693</t>
  </si>
  <si>
    <t>Timnath Stub</t>
  </si>
  <si>
    <t>Current S end of stub on mesa - local road</t>
  </si>
  <si>
    <t>PGWhyls</t>
  </si>
  <si>
    <t>40 31.376</t>
  </si>
  <si>
    <t>-104 59.234</t>
  </si>
  <si>
    <t>HYL Tr SweatsVille</t>
  </si>
  <si>
    <t>End share of HYL, go under Harmony</t>
  </si>
  <si>
    <t>PGWhyln</t>
  </si>
  <si>
    <t>40 31.421</t>
  </si>
  <si>
    <t>-104 59.211</t>
  </si>
  <si>
    <t>HYL Tr N</t>
  </si>
  <si>
    <t>Stub to HYL westbound</t>
  </si>
  <si>
    <t>PGWhth</t>
  </si>
  <si>
    <t>40 31.471</t>
  </si>
  <si>
    <t>-104 59.216</t>
  </si>
  <si>
    <t>Harmony TH</t>
  </si>
  <si>
    <t>New Trailhead in progress April 2016</t>
  </si>
  <si>
    <t>PGWi25</t>
  </si>
  <si>
    <t>40 31.821</t>
  </si>
  <si>
    <t>-104 59.504</t>
  </si>
  <si>
    <t>I25 PGW EOT</t>
  </si>
  <si>
    <t>End of PGW trail - PRFC will connect from W</t>
  </si>
  <si>
    <t>HarmonYL</t>
  </si>
  <si>
    <t>HYL</t>
  </si>
  <si>
    <t>40 31.848</t>
  </si>
  <si>
    <t>-105  7.629</t>
  </si>
  <si>
    <t>FHFC Tr</t>
  </si>
  <si>
    <t>Foothills FC Trail</t>
  </si>
  <si>
    <t>HYLcfp</t>
  </si>
  <si>
    <t>-105  7.560</t>
  </si>
  <si>
    <t>HYLfhfc</t>
  </si>
  <si>
    <t>HYL-e</t>
  </si>
  <si>
    <t>HYLpgwe</t>
  </si>
  <si>
    <t>HYLplfc</t>
  </si>
  <si>
    <t>HYLmfe</t>
  </si>
  <si>
    <t>HYLllfe</t>
  </si>
  <si>
    <t>HYLllfw</t>
  </si>
  <si>
    <t>HYLpgww</t>
  </si>
  <si>
    <t>40 31.401</t>
  </si>
  <si>
    <t>-104 59.280</t>
  </si>
  <si>
    <t>PGW Tr W</t>
  </si>
  <si>
    <t>PGW Tr E</t>
  </si>
  <si>
    <t>Poudre River Greeley Trail E</t>
  </si>
  <si>
    <t>Poudre River Greeley Trail W via stub</t>
  </si>
  <si>
    <t>Harmony Rd Bike Lanes</t>
  </si>
  <si>
    <t>SFCrbrr</t>
  </si>
  <si>
    <t>40 34.136</t>
  </si>
  <si>
    <t>-105  1.419</t>
  </si>
  <si>
    <t>RiverBend RR</t>
  </si>
  <si>
    <t>Restroom (not in parking area)</t>
  </si>
  <si>
    <t>Harmony Rd Lanes</t>
  </si>
  <si>
    <t>PLFChyl</t>
  </si>
  <si>
    <t>40 31.428</t>
  </si>
  <si>
    <t>-105  2.922</t>
  </si>
  <si>
    <t>HYL Tr</t>
  </si>
  <si>
    <t>MFEhyl</t>
  </si>
  <si>
    <t>40 31/423</t>
  </si>
  <si>
    <t>-105  4.842</t>
  </si>
  <si>
    <t>Harmony Lanes E</t>
  </si>
  <si>
    <t>Harmony Lanes</t>
  </si>
  <si>
    <t>LLFhylw</t>
  </si>
  <si>
    <t>LLFhyle</t>
  </si>
  <si>
    <t>-105  5.787</t>
  </si>
  <si>
    <t>HYL Tr E</t>
  </si>
  <si>
    <t>Harmony Rd Lanes E junction</t>
  </si>
  <si>
    <t>40 31.861</t>
  </si>
  <si>
    <t>-105  6.915</t>
  </si>
  <si>
    <t>HYL Tr W</t>
  </si>
  <si>
    <t>Harmony Rd Lanes W junction</t>
  </si>
  <si>
    <t>C Fromme Prairie Tr &amp; Harmony Rd Lanes junction
 - not in route</t>
  </si>
  <si>
    <t>CFPhyl</t>
  </si>
  <si>
    <t>Connection to HarmonY Rd Bike Lanes</t>
  </si>
  <si>
    <t>HarmonY Rd Bike Lanes</t>
  </si>
  <si>
    <t>Cache La Poudre Middle (Old 287)</t>
  </si>
  <si>
    <t>PFCrce</t>
  </si>
  <si>
    <t>40 37.983</t>
  </si>
  <si>
    <t>-105  9.323</t>
  </si>
  <si>
    <t>Path now follows Rist Canyon Rd W</t>
  </si>
  <si>
    <t>PFCx</t>
  </si>
  <si>
    <t>40 37.821</t>
  </si>
  <si>
    <t>-105  9.979</t>
  </si>
  <si>
    <t>Swap Sides</t>
  </si>
  <si>
    <t>Crossover Rist Canyon Rd</t>
  </si>
  <si>
    <t>PFCps</t>
  </si>
  <si>
    <t>-105 10.021</t>
  </si>
  <si>
    <t>Parshall Historical Sign</t>
  </si>
  <si>
    <t>Parshall invented stream measurement
device used world-wide</t>
  </si>
  <si>
    <t>PFCrcw</t>
  </si>
  <si>
    <t>40 37.797</t>
  </si>
  <si>
    <t>-105 10.148</t>
  </si>
  <si>
    <t>Rist Canyon Rd W</t>
  </si>
  <si>
    <t>Rist Canyon Rd E</t>
  </si>
  <si>
    <t>At entrance of Watson Lake State
State Wildlife Area</t>
  </si>
  <si>
    <t>PFCwlrr</t>
  </si>
  <si>
    <t>40 38.392</t>
  </si>
  <si>
    <t>-105 10.286</t>
  </si>
  <si>
    <t>Watson Lake RR</t>
  </si>
  <si>
    <t>End of route</t>
  </si>
  <si>
    <t>Rpcad</t>
  </si>
  <si>
    <t>Concrete paths, Asphalt and dirt at west end</t>
  </si>
  <si>
    <t>-105  3.116</t>
  </si>
  <si>
    <t>40 29.688</t>
  </si>
  <si>
    <t>Powerline FC Tr N junction</t>
  </si>
  <si>
    <t>40 26.711</t>
  </si>
  <si>
    <t>40 25.505</t>
  </si>
  <si>
    <t>40 25.715</t>
  </si>
  <si>
    <t>40 25.340</t>
  </si>
  <si>
    <t>40 25.200</t>
  </si>
  <si>
    <t>40 25.024</t>
  </si>
  <si>
    <t>40 24.667</t>
  </si>
  <si>
    <t>40 24.527</t>
  </si>
  <si>
    <t>40 23.571</t>
  </si>
  <si>
    <t>40 23.349</t>
  </si>
  <si>
    <t>40 22.985</t>
  </si>
  <si>
    <t>Power Line FC</t>
  </si>
  <si>
    <t>Cleanup</t>
  </si>
  <si>
    <t>PWR</t>
  </si>
  <si>
    <t>PineWoodR</t>
  </si>
  <si>
    <t>40 21.562</t>
  </si>
  <si>
    <t>-105 16.695</t>
  </si>
  <si>
    <t>BlueMoon RR</t>
  </si>
  <si>
    <t>Blue Moon Trailhead Restroom</t>
  </si>
  <si>
    <t>PWRobs</t>
  </si>
  <si>
    <t>40 21.553</t>
  </si>
  <si>
    <t>-105 16.707</t>
  </si>
  <si>
    <t>Observation Spotters</t>
  </si>
  <si>
    <t>Two Spotting scopes to view Osprey nests</t>
  </si>
  <si>
    <t>PWRdrop</t>
  </si>
  <si>
    <t>40 21.621</t>
  </si>
  <si>
    <t>-105 17.063</t>
  </si>
  <si>
    <t>No Diving</t>
  </si>
  <si>
    <t>Drop offs by water - no diving warning</t>
  </si>
  <si>
    <t>Besant Pt Tr, Shoshoni Tr, Fishermans Cove</t>
  </si>
  <si>
    <t>PWRss</t>
  </si>
  <si>
    <t>40 21.877</t>
  </si>
  <si>
    <t>-105 17.298</t>
  </si>
  <si>
    <t>Shoshoni Tr S</t>
  </si>
  <si>
    <t>Shoshoni Trail S junction</t>
  </si>
  <si>
    <t>PWRfcs</t>
  </si>
  <si>
    <t>40 22.002</t>
  </si>
  <si>
    <t>-105 17.420</t>
  </si>
  <si>
    <t>FishermanCove S</t>
  </si>
  <si>
    <t>PWRfcn</t>
  </si>
  <si>
    <t>40 22.042</t>
  </si>
  <si>
    <t>-105 17.407</t>
  </si>
  <si>
    <t>FishermanCove N</t>
  </si>
  <si>
    <t>PWRdrr</t>
  </si>
  <si>
    <t>40 22.071</t>
  </si>
  <si>
    <t>-105 17.365</t>
  </si>
  <si>
    <t>Dam Restroom</t>
  </si>
  <si>
    <t>PWRsn</t>
  </si>
  <si>
    <t>40 22.075</t>
  </si>
  <si>
    <t>-105 17.366</t>
  </si>
  <si>
    <t>Shoshoni Tr N</t>
  </si>
  <si>
    <t>Shoshoni Trail N junction</t>
  </si>
  <si>
    <t>PWRspur</t>
  </si>
  <si>
    <t>40 22.077</t>
  </si>
  <si>
    <t>-105 17.742</t>
  </si>
  <si>
    <t>Spur to Overlook</t>
  </si>
  <si>
    <t>Overlook Spur &amp; memorial</t>
  </si>
  <si>
    <t>PWRi3</t>
  </si>
  <si>
    <t>40 22.190</t>
  </si>
  <si>
    <t>-105 17.639</t>
  </si>
  <si>
    <t>Interpretive 3</t>
  </si>
  <si>
    <t>PWRi4</t>
  </si>
  <si>
    <t>40 22.003</t>
  </si>
  <si>
    <t>-105 17.814</t>
  </si>
  <si>
    <t>Interpretive 4</t>
  </si>
  <si>
    <t>PWRi5</t>
  </si>
  <si>
    <t>40 21.869</t>
  </si>
  <si>
    <t>-105 17.590</t>
  </si>
  <si>
    <t>Interpretive 5</t>
  </si>
  <si>
    <t>re-ride Besant Point Trail N</t>
  </si>
  <si>
    <t>Fisherman Cove Trail S junction
stay uphill on Besant Pt Tr</t>
  </si>
  <si>
    <t>Fisherman Cove Trail N junction
Keep Left</t>
  </si>
  <si>
    <t>Follow Fishermans Cove Tr along shore</t>
  </si>
  <si>
    <t>Keep right &amp; go over dam &amp; spillway</t>
  </si>
  <si>
    <t>PWRrsth</t>
  </si>
  <si>
    <t>40 22.041</t>
  </si>
  <si>
    <t>-105 17.115</t>
  </si>
  <si>
    <t>PineWood Reservoir * Ramsay/Shockey OS</t>
  </si>
  <si>
    <t>Follows trails in Ramsay Shockey Open Space</t>
  </si>
  <si>
    <t>RamsayShockey TH</t>
  </si>
  <si>
    <t>Ramsay Shockey Trailhead</t>
  </si>
  <si>
    <t>PWRpcth</t>
  </si>
  <si>
    <t>40 21.841</t>
  </si>
  <si>
    <t>-105 17.012</t>
  </si>
  <si>
    <t>RR TH Water</t>
  </si>
  <si>
    <t>Drinking Water</t>
  </si>
  <si>
    <t>Pinewood Campground Trailhead</t>
  </si>
  <si>
    <t>Best traveled on off days</t>
  </si>
  <si>
    <t>PWRpcrr</t>
  </si>
  <si>
    <t>40 21.809</t>
  </si>
  <si>
    <t>-105 16.948</t>
  </si>
  <si>
    <t>PWRbmth</t>
  </si>
  <si>
    <t>Inlet is via underwater pipe in Fisherman's Cove, Outlet via underwater pipe near Blue Moon TH</t>
  </si>
  <si>
    <t>Fishermans Cove</t>
  </si>
  <si>
    <t>PWR - PineWood Reservoir</t>
  </si>
  <si>
    <t>Besant Point</t>
  </si>
  <si>
    <t>Shoshoni</t>
  </si>
  <si>
    <t>Pleasant View</t>
  </si>
  <si>
    <t>Power Line Trail FC</t>
  </si>
  <si>
    <t>PineWood Reservoir</t>
  </si>
  <si>
    <t>Msl</t>
  </si>
  <si>
    <t>Mountain Bike Lake Loop</t>
  </si>
  <si>
    <t>SIngle Track dirt, street option from dam to start</t>
  </si>
  <si>
    <r>
      <t>Blue Moon Trailhead (</t>
    </r>
    <r>
      <rPr>
        <b/>
        <sz val="10"/>
        <color indexed="10"/>
        <rFont val="Arial"/>
        <family val="2"/>
      </rPr>
      <t>PWRbmth</t>
    </r>
    <r>
      <rPr>
        <sz val="10"/>
        <rFont val="Arial"/>
        <family val="2"/>
      </rPr>
      <t>)</t>
    </r>
  </si>
  <si>
    <r>
      <t>Blue Moon Trailhead (</t>
    </r>
    <r>
      <rPr>
        <b/>
        <sz val="10"/>
        <color indexed="10"/>
        <rFont val="Arial"/>
        <family val="2"/>
      </rPr>
      <t>PWRbmth</t>
    </r>
    <r>
      <rPr>
        <sz val="10"/>
        <rFont val="Arial"/>
        <family val="2"/>
      </rPr>
      <t>)</t>
    </r>
  </si>
  <si>
    <t>Medium or less</t>
  </si>
  <si>
    <r>
      <t>Watson Lake (</t>
    </r>
    <r>
      <rPr>
        <b/>
        <sz val="10"/>
        <color indexed="15"/>
        <rFont val="Arial"/>
        <family val="2"/>
      </rPr>
      <t>PFCwlrr</t>
    </r>
    <r>
      <rPr>
        <sz val="10"/>
        <rFont val="Arial"/>
        <family val="2"/>
      </rPr>
      <t>)</t>
    </r>
  </si>
  <si>
    <t>40.29.689</t>
  </si>
  <si>
    <t>-105  3.188</t>
  </si>
  <si>
    <t>MFEkla</t>
  </si>
  <si>
    <t>40 30.084</t>
  </si>
  <si>
    <t>-105  3.480</t>
  </si>
  <si>
    <t>Lemay Ave</t>
  </si>
  <si>
    <t>LeMay Ave</t>
  </si>
  <si>
    <t>Powerline FC Trail</t>
  </si>
  <si>
    <t>MFEplfc</t>
  </si>
  <si>
    <t>MFElbl</t>
  </si>
  <si>
    <t>40 28.833</t>
  </si>
  <si>
    <t>-105  3.401</t>
  </si>
  <si>
    <t>Lovelan Boyd Lake Trail</t>
  </si>
  <si>
    <r>
      <t>LBL Traiil @ Carpenter Rd (</t>
    </r>
    <r>
      <rPr>
        <b/>
        <sz val="10"/>
        <color indexed="51"/>
        <rFont val="Arial"/>
        <family val="2"/>
      </rPr>
      <t>MFElbl</t>
    </r>
    <r>
      <rPr>
        <sz val="10"/>
        <rFont val="Arial"/>
        <family val="2"/>
      </rPr>
      <t>)</t>
    </r>
  </si>
  <si>
    <t>Fossil Cr Wetlands</t>
  </si>
  <si>
    <t>Pelican Marsh Wetlands</t>
  </si>
  <si>
    <t>Loveland Recreational</t>
  </si>
  <si>
    <t>Extended S to Carpenter Rd (aka 392)</t>
  </si>
  <si>
    <t>40 24.133</t>
  </si>
  <si>
    <t>-105  6.642</t>
  </si>
  <si>
    <t>LLF Tr -dirt Go W</t>
  </si>
  <si>
    <t>Follow dirt track W or continue to US34 then W</t>
  </si>
  <si>
    <t>LBT-nr</t>
  </si>
  <si>
    <t>40 24.341</t>
  </si>
  <si>
    <t>-105  7.293</t>
  </si>
  <si>
    <t>Namaqua Rd</t>
  </si>
  <si>
    <t>Trail becomes concrete</t>
  </si>
  <si>
    <t>LBLmps</t>
  </si>
  <si>
    <t>40 24.883</t>
  </si>
  <si>
    <t>-105  7.273</t>
  </si>
  <si>
    <t>Meheffey Park S</t>
  </si>
  <si>
    <t>Restrooms by W &amp; NW lots</t>
  </si>
  <si>
    <t>40 25.317</t>
  </si>
  <si>
    <t>-105  7.578</t>
  </si>
  <si>
    <t>40 26.196</t>
  </si>
  <si>
    <t>-105  6.203</t>
  </si>
  <si>
    <t>Barnes Ditch Tr</t>
  </si>
  <si>
    <t>LBL30w</t>
  </si>
  <si>
    <t>40 27.932</t>
  </si>
  <si>
    <t>-105  2.942</t>
  </si>
  <si>
    <t>Powerline Go N</t>
  </si>
  <si>
    <t>End of Boyd Lake Trail - Go N on Trail W side</t>
  </si>
  <si>
    <t>40 27.495</t>
  </si>
  <si>
    <t>-105  2.653</t>
  </si>
  <si>
    <t>LBLnlr</t>
  </si>
  <si>
    <t>N Loveland Rec Tr</t>
  </si>
  <si>
    <t>30 11C Go W</t>
  </si>
  <si>
    <t>40 27.933</t>
  </si>
  <si>
    <t>-105  2.663</t>
  </si>
  <si>
    <t>Powerline Tr Go N</t>
  </si>
  <si>
    <t>11C &amp; 30 Go W
Louden Ditch underground to next wpt</t>
  </si>
  <si>
    <t>This trail also parrallels the Louden Ditch in spots like the Loveland Big Thompson trail.
(Ditch ends in golf course in Windsor.)</t>
  </si>
  <si>
    <t>40 28.798</t>
  </si>
  <si>
    <t>-105  2.958</t>
  </si>
  <si>
    <t>-105  3.400</t>
  </si>
  <si>
    <t>LBLtun</t>
  </si>
  <si>
    <t>40 28.797</t>
  </si>
  <si>
    <t>-105  3.438</t>
  </si>
  <si>
    <t>Carpenter Tunnel</t>
  </si>
  <si>
    <t>Tunnel under Carpenter Rd, no street acces on S</t>
  </si>
  <si>
    <t>LBLwwp</t>
  </si>
  <si>
    <t>40 29.19</t>
  </si>
  <si>
    <t>-105  3.983</t>
  </si>
  <si>
    <t>WatersWay Park</t>
  </si>
  <si>
    <t>Waters Way Park, trail ends to W
Pelican Marsh Natural Area</t>
  </si>
  <si>
    <t>LBLrrr</t>
  </si>
  <si>
    <t>Rators Roost Rd</t>
  </si>
  <si>
    <t>RaptorsRoost Rd</t>
  </si>
  <si>
    <t>Boyd Boat Ramp</t>
  </si>
  <si>
    <t>New Trail Sections + Pelican Marsh</t>
  </si>
  <si>
    <t>Mason Fossil Cr Tr</t>
  </si>
  <si>
    <t>MFE Trail junction N of Trilby Rd</t>
  </si>
  <si>
    <t>PLFCmfe</t>
  </si>
  <si>
    <t>40 24.292</t>
  </si>
  <si>
    <t>-105  7.765</t>
  </si>
  <si>
    <t>Loveland Big Thompson Tr @Barnes Ditch</t>
  </si>
  <si>
    <t>Moved Start to LBT  @ Barnes Ditch</t>
  </si>
  <si>
    <t>Broomfield 2 Longmont Trail</t>
  </si>
  <si>
    <t>40  9.340</t>
  </si>
  <si>
    <t>-105  6.200</t>
  </si>
  <si>
    <t>BCT W - Go W</t>
  </si>
  <si>
    <t xml:space="preserve">Goose Cr Trail
</t>
  </si>
  <si>
    <t>Boulder Cr Trail E junction, share W</t>
  </si>
  <si>
    <t>40  1.580</t>
  </si>
  <si>
    <t>-105 13.319</t>
  </si>
  <si>
    <t>Minor track updates</t>
  </si>
  <si>
    <t>Loveland Recreational Trail</t>
  </si>
  <si>
    <t>Trail follows Loveland Rec Trail Boyd Lake Westward</t>
  </si>
  <si>
    <t>Rpac</t>
  </si>
  <si>
    <t>40 27.497</t>
  </si>
  <si>
    <t>40 27.286</t>
  </si>
  <si>
    <t>-105  4.453</t>
  </si>
  <si>
    <t>40 27.276</t>
  </si>
  <si>
    <t>-105  4.659</t>
  </si>
  <si>
    <t>40 27.206</t>
  </si>
  <si>
    <t>-105  4.667</t>
  </si>
  <si>
    <t>287 access</t>
  </si>
  <si>
    <t>Hwy 287 underpass</t>
  </si>
  <si>
    <t>traffic lights S @ 57th St</t>
  </si>
  <si>
    <t>40 27.172</t>
  </si>
  <si>
    <t>-105  5.216</t>
  </si>
  <si>
    <t>LRNlbl</t>
  </si>
  <si>
    <t>LRNld</t>
  </si>
  <si>
    <t>LRN287up</t>
  </si>
  <si>
    <t>LRN287</t>
  </si>
  <si>
    <t>LRN</t>
  </si>
  <si>
    <r>
      <t>Loveland Boyd Lake Trail (</t>
    </r>
    <r>
      <rPr>
        <b/>
        <sz val="10"/>
        <color rgb="FF00B0F0"/>
        <rFont val="Arial"/>
        <family val="2"/>
      </rPr>
      <t>LRNlbl</t>
    </r>
    <r>
      <rPr>
        <sz val="10"/>
        <color rgb="FF00B0F0"/>
        <rFont val="Arial"/>
        <family val="2"/>
      </rPr>
      <t>)</t>
    </r>
  </si>
  <si>
    <r>
      <t>NW of 287 &amp; 57th St (</t>
    </r>
    <r>
      <rPr>
        <b/>
        <sz val="10"/>
        <color rgb="FF00B0F0"/>
        <rFont val="Arial"/>
        <family val="2"/>
      </rPr>
      <t>LRNeot</t>
    </r>
    <r>
      <rPr>
        <sz val="10"/>
        <rFont val="Arial"/>
        <family val="2"/>
      </rPr>
      <t>)</t>
    </r>
  </si>
  <si>
    <t>Loveland Rec N</t>
  </si>
  <si>
    <t>LoveRecN</t>
  </si>
  <si>
    <t>Realigned Track</t>
  </si>
  <si>
    <t>5/15/208</t>
  </si>
  <si>
    <t>Redid track</t>
  </si>
  <si>
    <t>change @55th St, tweaks</t>
  </si>
  <si>
    <t>57th St Trail to Boulder Cr Trail</t>
  </si>
  <si>
    <t>EBT55b</t>
  </si>
  <si>
    <t>40  1.754</t>
  </si>
  <si>
    <t>-105 13.451</t>
  </si>
  <si>
    <t>55th Tr to BCT</t>
  </si>
  <si>
    <t>55th St Tr to Boulder Cr less share route</t>
  </si>
  <si>
    <t>40  1.571</t>
  </si>
  <si>
    <t>-105 13.484</t>
  </si>
  <si>
    <t>added EBT55b waypoint - less BSB share</t>
  </si>
  <si>
    <t>Loveland Recreation Trail N</t>
  </si>
  <si>
    <t>www.larimer.org/naturalresources/parks/pinewood-reservoir</t>
  </si>
  <si>
    <t>SVCrgbr</t>
  </si>
  <si>
    <t>-105  7.717</t>
  </si>
  <si>
    <t>RGA Bike Repair</t>
  </si>
  <si>
    <t>Bike Repair Station</t>
  </si>
  <si>
    <t>SVCrgrr</t>
  </si>
  <si>
    <t>40  9.820</t>
  </si>
  <si>
    <t>40  9.816</t>
  </si>
  <si>
    <t>-105  7.766</t>
  </si>
  <si>
    <t>RGA RR</t>
  </si>
  <si>
    <t>Car Repair</t>
  </si>
  <si>
    <t>Flag,Blue</t>
  </si>
  <si>
    <t>40 10.061</t>
  </si>
  <si>
    <t>-105  8.480</t>
  </si>
  <si>
    <t>SVC-gprr</t>
  </si>
  <si>
    <t>40 10.179</t>
  </si>
  <si>
    <t>-105  8.233</t>
  </si>
  <si>
    <t>Golden Ponds</t>
  </si>
  <si>
    <t>Flood restoration complete</t>
  </si>
  <si>
    <t>40  9.625</t>
  </si>
  <si>
    <t>-105  2.751</t>
  </si>
  <si>
    <r>
      <t xml:space="preserve">Across from W entrance Sandstone Park on 119 </t>
    </r>
    <r>
      <rPr>
        <b/>
        <sz val="10"/>
        <color rgb="FF0070C0"/>
        <rFont val="Arial"/>
        <family val="2"/>
      </rPr>
      <t>See 2 waypoints down for Trailhead parking</t>
    </r>
  </si>
  <si>
    <t>SVCcr1rr</t>
  </si>
  <si>
    <t>40  8.919</t>
  </si>
  <si>
    <t>-105  3.256</t>
  </si>
  <si>
    <t>CR 1 RR</t>
  </si>
  <si>
    <t>Restrooms &amp; Parking</t>
  </si>
  <si>
    <t>-105  693</t>
  </si>
  <si>
    <t>Poudre River Trail Head - N Taft Hill Rd
Air Station</t>
  </si>
  <si>
    <t>Poudre TH Air</t>
  </si>
  <si>
    <t>Lions Park [Air]</t>
  </si>
  <si>
    <t>Lions Park - Air Station</t>
  </si>
  <si>
    <t>Trail modifications</t>
  </si>
  <si>
    <t>-105  2.646</t>
  </si>
  <si>
    <t>40 33.928</t>
  </si>
  <si>
    <t>PLFCptns</t>
  </si>
  <si>
    <t>PowerTr N spur</t>
  </si>
  <si>
    <t>Spur Westward</t>
  </si>
  <si>
    <t>Short new section N end</t>
  </si>
  <si>
    <t>SFCrsth</t>
  </si>
  <si>
    <t>40 33.910</t>
  </si>
  <si>
    <t>-105  2.725</t>
  </si>
  <si>
    <t>Riverside TH</t>
  </si>
  <si>
    <t>Riverside Ave Trailhead</t>
  </si>
  <si>
    <t>SFCplt</t>
  </si>
  <si>
    <t>40 33.929</t>
  </si>
  <si>
    <t>-105  2.645</t>
  </si>
  <si>
    <t>Power Line Trail heads S from here</t>
  </si>
  <si>
    <t>New Riverside Ave TH
New PLFC connection</t>
  </si>
  <si>
    <t>CFPmfe</t>
  </si>
  <si>
    <t>40 30.763</t>
  </si>
  <si>
    <t>-105  4.674</t>
  </si>
  <si>
    <t>CFPfcd</t>
  </si>
  <si>
    <t>40 30.553</t>
  </si>
  <si>
    <t>-105 5.200</t>
  </si>
  <si>
    <t>Fossil Cr Dr</t>
  </si>
  <si>
    <t>MFE Tr A 287</t>
  </si>
  <si>
    <t>40 30.539</t>
  </si>
  <si>
    <t>-105 5.765</t>
  </si>
  <si>
    <t>CFPlbt</t>
  </si>
  <si>
    <t>LBT Tr + LLF Tr</t>
  </si>
  <si>
    <t>CFPtlb</t>
  </si>
  <si>
    <t>40 30.787</t>
  </si>
  <si>
    <t>-105  5.813</t>
  </si>
  <si>
    <t>TrilbyLateral Bridge</t>
  </si>
  <si>
    <t>CFP E trail head - RR - LovLngFC trail E
Not in route</t>
  </si>
  <si>
    <t>Cathy Fromme Prairie Trail</t>
  </si>
  <si>
    <t>Loveland Longmont FC</t>
  </si>
  <si>
    <t>40 27.065</t>
  </si>
  <si>
    <t>-105  5.794</t>
  </si>
  <si>
    <t>LLF Trail @ 28</t>
  </si>
  <si>
    <t>Cross Taft - continue N</t>
  </si>
  <si>
    <t>LBLlrn</t>
  </si>
  <si>
    <t>40 27.109</t>
  </si>
  <si>
    <t>-105  5.723</t>
  </si>
  <si>
    <t>LRN Tr</t>
  </si>
  <si>
    <t>Loveland Recreation Trail N Resume N</t>
  </si>
  <si>
    <t>LBTcfp</t>
  </si>
  <si>
    <t>40 30.5386</t>
  </si>
  <si>
    <t>End of Trail, Taft @ Fossil Cr Dr</t>
  </si>
  <si>
    <t>2020 track updates - Long View Trail addition</t>
  </si>
  <si>
    <t>LBTt28</t>
  </si>
  <si>
    <t>Long View</t>
  </si>
  <si>
    <t>West Side Trail</t>
  </si>
  <si>
    <t>Louden Ditch Trail, Barnes Ditch Trail,
Long View Trail, West Side Trail</t>
  </si>
  <si>
    <t>LRNlvth</t>
  </si>
  <si>
    <t>40 27.086</t>
  </si>
  <si>
    <t>-105  5.722</t>
  </si>
  <si>
    <t>Long View TH</t>
  </si>
  <si>
    <t>-105  5.521</t>
  </si>
  <si>
    <t>Could be Sunset Vista Trail Head …</t>
  </si>
  <si>
    <t>LRNlbt</t>
  </si>
  <si>
    <t>Loveland Big Thompson - End of Track</t>
  </si>
  <si>
    <t>LRNcr</t>
  </si>
  <si>
    <t>Copper Ridge</t>
  </si>
  <si>
    <r>
      <t xml:space="preserve">Future Contstruction to connect
</t>
    </r>
    <r>
      <rPr>
        <b/>
        <sz val="10"/>
        <color rgb="FFFF0000"/>
        <rFont val="Arial"/>
        <family val="2"/>
      </rPr>
      <t>Trail to next waypoint subject to construction</t>
    </r>
  </si>
  <si>
    <t>Connecting section pending agreements between RR &amp; Developer (trail shown similar to design option B)</t>
  </si>
  <si>
    <t>Start Moved E to MFE</t>
  </si>
  <si>
    <t>New Construction W end</t>
  </si>
  <si>
    <t>Includes trails on W side of Loveland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</si>
</sst>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mm/dd/yy;@"/>
    <numFmt numFmtId="167" formatCode="m/d/yy;@"/>
  </numFmts>
  <fonts count="58" x14ac:knownFonts="1">
    <font>
      <sz val="10"/>
      <name val="Arial"/>
    </font>
    <font>
      <sz val="10"/>
      <name val="Arial"/>
      <family val="2"/>
    </font>
    <font>
      <b/>
      <sz val="10"/>
      <name val="Arial"/>
      <family val="2"/>
    </font>
    <font>
      <u/>
      <sz val="10"/>
      <color indexed="12"/>
      <name val="Arial"/>
      <family val="2"/>
    </font>
    <font>
      <b/>
      <sz val="10"/>
      <color indexed="60"/>
      <name val="Arial"/>
      <family val="2"/>
    </font>
    <font>
      <b/>
      <sz val="10"/>
      <color indexed="37"/>
      <name val="Arial"/>
      <family val="2"/>
    </font>
    <font>
      <sz val="10"/>
      <name val="Arial"/>
      <family val="2"/>
    </font>
    <font>
      <i/>
      <sz val="10"/>
      <name val="Arial"/>
      <family val="2"/>
    </font>
    <font>
      <b/>
      <sz val="14"/>
      <color indexed="60"/>
      <name val="Arial"/>
      <family val="2"/>
    </font>
    <font>
      <b/>
      <sz val="10"/>
      <color indexed="14"/>
      <name val="Arial"/>
      <family val="2"/>
    </font>
    <font>
      <b/>
      <sz val="10"/>
      <color indexed="53"/>
      <name val="Arial"/>
      <family val="2"/>
    </font>
    <font>
      <b/>
      <sz val="10"/>
      <color indexed="61"/>
      <name val="Arial"/>
      <family val="2"/>
    </font>
    <font>
      <b/>
      <sz val="10"/>
      <color indexed="12"/>
      <name val="Arial"/>
      <family val="2"/>
    </font>
    <font>
      <b/>
      <sz val="10"/>
      <color indexed="21"/>
      <name val="Arial"/>
      <family val="2"/>
    </font>
    <font>
      <b/>
      <sz val="10"/>
      <color indexed="13"/>
      <name val="Arial"/>
      <family val="2"/>
    </font>
    <font>
      <b/>
      <sz val="10"/>
      <color indexed="51"/>
      <name val="Arial"/>
      <family val="2"/>
    </font>
    <font>
      <sz val="10"/>
      <color indexed="12"/>
      <name val="Arial"/>
      <family val="2"/>
    </font>
    <font>
      <b/>
      <sz val="10"/>
      <color indexed="11"/>
      <name val="Arial"/>
      <family val="2"/>
    </font>
    <font>
      <b/>
      <sz val="10"/>
      <color indexed="20"/>
      <name val="Arial"/>
      <family val="2"/>
    </font>
    <font>
      <b/>
      <sz val="10"/>
      <color indexed="48"/>
      <name val="Arial"/>
      <family val="2"/>
    </font>
    <font>
      <b/>
      <sz val="10"/>
      <color indexed="17"/>
      <name val="Arial"/>
      <family val="2"/>
    </font>
    <font>
      <b/>
      <sz val="10"/>
      <color indexed="10"/>
      <name val="Arial"/>
      <family val="2"/>
    </font>
    <font>
      <b/>
      <sz val="10"/>
      <color indexed="44"/>
      <name val="Arial"/>
      <family val="2"/>
    </font>
    <font>
      <b/>
      <sz val="10"/>
      <color indexed="52"/>
      <name val="Arial"/>
      <family val="2"/>
    </font>
    <font>
      <b/>
      <sz val="10"/>
      <color indexed="62"/>
      <name val="Arial"/>
      <family val="2"/>
    </font>
    <font>
      <b/>
      <sz val="10"/>
      <color indexed="49"/>
      <name val="Arial"/>
      <family val="2"/>
    </font>
    <font>
      <b/>
      <sz val="10"/>
      <color indexed="16"/>
      <name val="Arial"/>
      <family val="2"/>
    </font>
    <font>
      <b/>
      <sz val="10"/>
      <color indexed="8"/>
      <name val="Arial"/>
      <family val="2"/>
    </font>
    <font>
      <b/>
      <sz val="10"/>
      <color indexed="46"/>
      <name val="Arial"/>
      <family val="2"/>
    </font>
    <font>
      <b/>
      <sz val="10"/>
      <color indexed="15"/>
      <name val="Arial"/>
      <family val="2"/>
    </font>
    <font>
      <sz val="10"/>
      <color indexed="43"/>
      <name val="Arial"/>
      <family val="2"/>
    </font>
    <font>
      <b/>
      <sz val="12"/>
      <color indexed="16"/>
      <name val="Arial"/>
      <family val="2"/>
    </font>
    <font>
      <b/>
      <sz val="12"/>
      <name val="Arial"/>
      <family val="2"/>
    </font>
    <font>
      <sz val="12"/>
      <name val="Arial"/>
      <family val="2"/>
    </font>
    <font>
      <b/>
      <sz val="14"/>
      <name val="Arial"/>
      <family val="2"/>
    </font>
    <font>
      <sz val="14"/>
      <name val="Arial"/>
      <family val="2"/>
    </font>
    <font>
      <sz val="14"/>
      <name val="Arial"/>
      <family val="2"/>
    </font>
    <font>
      <b/>
      <sz val="10"/>
      <color indexed="18"/>
      <name val="Arial"/>
      <family val="2"/>
    </font>
    <font>
      <sz val="10"/>
      <color indexed="10"/>
      <name val="Arial"/>
      <family val="2"/>
    </font>
    <font>
      <sz val="10"/>
      <color indexed="10"/>
      <name val="Arial"/>
      <family val="2"/>
    </font>
    <font>
      <sz val="10"/>
      <color indexed="20"/>
      <name val="Arial"/>
      <family val="2"/>
    </font>
    <font>
      <sz val="10"/>
      <color indexed="60"/>
      <name val="Arial"/>
      <family val="2"/>
    </font>
    <font>
      <sz val="10"/>
      <color indexed="48"/>
      <name val="Arial"/>
      <family val="2"/>
    </font>
    <font>
      <sz val="9"/>
      <name val="Arial"/>
      <family val="2"/>
    </font>
    <font>
      <b/>
      <i/>
      <sz val="12"/>
      <name val="Arial"/>
      <family val="2"/>
    </font>
    <font>
      <b/>
      <sz val="10"/>
      <color indexed="40"/>
      <name val="Arial"/>
      <family val="2"/>
    </font>
    <font>
      <b/>
      <sz val="10"/>
      <color indexed="30"/>
      <name val="Arial"/>
      <family val="2"/>
    </font>
    <font>
      <sz val="10"/>
      <color indexed="14"/>
      <name val="Arial"/>
      <family val="2"/>
    </font>
    <font>
      <b/>
      <sz val="10"/>
      <color indexed="63"/>
      <name val="Arial"/>
      <family val="2"/>
    </font>
    <font>
      <b/>
      <sz val="10"/>
      <color rgb="FF0070C0"/>
      <name val="Arial"/>
      <family val="2"/>
    </font>
    <font>
      <sz val="10"/>
      <color rgb="FF0070C0"/>
      <name val="Arial"/>
      <family val="2"/>
    </font>
    <font>
      <b/>
      <sz val="10"/>
      <color rgb="FF00B0F0"/>
      <name val="Arial"/>
      <family val="2"/>
    </font>
    <font>
      <b/>
      <sz val="10"/>
      <color rgb="FF9933FF"/>
      <name val="Arial"/>
      <family val="2"/>
    </font>
    <font>
      <b/>
      <sz val="10"/>
      <color rgb="FF4D4D4D"/>
      <name val="Arial"/>
      <family val="2"/>
    </font>
    <font>
      <b/>
      <sz val="10"/>
      <color theme="1" tint="0.34998626667073579"/>
      <name val="Arial"/>
      <family val="2"/>
    </font>
    <font>
      <b/>
      <sz val="10"/>
      <color rgb="FFFF0000"/>
      <name val="Arial"/>
      <family val="2"/>
    </font>
    <font>
      <b/>
      <i/>
      <sz val="12"/>
      <color rgb="FFFF0000"/>
      <name val="Arial"/>
      <family val="2"/>
    </font>
    <font>
      <sz val="10"/>
      <color rgb="FF00B0F0"/>
      <name val="Arial"/>
      <family val="2"/>
    </font>
  </fonts>
  <fills count="8">
    <fill>
      <patternFill patternType="none"/>
    </fill>
    <fill>
      <patternFill patternType="gray125"/>
    </fill>
    <fill>
      <patternFill patternType="solid">
        <fgColor indexed="26"/>
        <bgColor indexed="26"/>
      </patternFill>
    </fill>
    <fill>
      <patternFill patternType="solid">
        <fgColor indexed="26"/>
        <bgColor indexed="3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theme="2" tint="-9.9978637043366805E-2"/>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dashed">
        <color indexed="64"/>
      </top>
      <bottom style="dashed">
        <color indexed="64"/>
      </bottom>
      <diagonal/>
    </border>
    <border>
      <left style="hair">
        <color indexed="64"/>
      </left>
      <right style="medium">
        <color indexed="64"/>
      </right>
      <top/>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style="thin">
        <color indexed="64"/>
      </right>
      <top style="thick">
        <color indexed="64"/>
      </top>
      <bottom style="medium">
        <color indexed="64"/>
      </bottom>
      <diagonal/>
    </border>
    <border>
      <left style="thick">
        <color indexed="64"/>
      </left>
      <right style="dashed">
        <color indexed="64"/>
      </right>
      <top style="medium">
        <color indexed="64"/>
      </top>
      <bottom style="dashed">
        <color indexed="64"/>
      </bottom>
      <diagonal/>
    </border>
    <border>
      <left style="dashed">
        <color indexed="64"/>
      </left>
      <right style="thick">
        <color indexed="64"/>
      </right>
      <top style="medium">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dashed">
        <color indexed="64"/>
      </left>
      <right style="medium">
        <color indexed="64"/>
      </right>
      <top style="dashed">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medium">
        <color indexed="64"/>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style="medium">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medium">
        <color indexed="64"/>
      </left>
      <right style="dashed">
        <color indexed="64"/>
      </right>
      <top style="dott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thick">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ck">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dashed">
        <color indexed="64"/>
      </top>
      <bottom style="dashed">
        <color indexed="64"/>
      </bottom>
      <diagonal/>
    </border>
    <border>
      <left/>
      <right/>
      <top style="medium">
        <color indexed="64"/>
      </top>
      <bottom style="medium">
        <color indexed="64"/>
      </bottom>
      <diagonal/>
    </border>
    <border>
      <left style="dashed">
        <color indexed="64"/>
      </left>
      <right style="thick">
        <color indexed="64"/>
      </right>
      <top style="thick">
        <color indexed="64"/>
      </top>
      <bottom style="dashed">
        <color indexed="64"/>
      </bottom>
      <diagonal/>
    </border>
    <border>
      <left/>
      <right style="thick">
        <color indexed="64"/>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medium">
        <color indexed="64"/>
      </right>
      <top style="medium">
        <color indexed="64"/>
      </top>
      <bottom style="dotted">
        <color indexed="64"/>
      </bottom>
      <diagonal/>
    </border>
    <border>
      <left style="dash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style="medium">
        <color indexed="64"/>
      </bottom>
      <diagonal/>
    </border>
    <border>
      <left style="dashed">
        <color indexed="64"/>
      </left>
      <right/>
      <top/>
      <bottom style="dashed">
        <color indexed="64"/>
      </bottom>
      <diagonal/>
    </border>
    <border>
      <left/>
      <right style="medium">
        <color indexed="64"/>
      </right>
      <top/>
      <bottom style="dashed">
        <color indexed="64"/>
      </bottom>
      <diagonal/>
    </border>
    <border>
      <left style="dashed">
        <color indexed="64"/>
      </left>
      <right style="medium">
        <color indexed="64"/>
      </right>
      <top style="dashed">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dash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medium">
        <color indexed="64"/>
      </right>
      <top style="dotted">
        <color indexed="64"/>
      </top>
      <bottom style="dash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77">
    <xf numFmtId="0" fontId="0" fillId="0" borderId="0" xfId="0"/>
    <xf numFmtId="49" fontId="0" fillId="0" borderId="0" xfId="0" applyNumberFormat="1" applyAlignment="1">
      <alignment horizontal="right" vertical="center"/>
    </xf>
    <xf numFmtId="0" fontId="3" fillId="0" borderId="0" xfId="1" applyAlignment="1" applyProtection="1"/>
    <xf numFmtId="0" fontId="2" fillId="0" borderId="0" xfId="0" applyFont="1" applyAlignment="1">
      <alignment horizontal="center"/>
    </xf>
    <xf numFmtId="0" fontId="4" fillId="2" borderId="1" xfId="0" applyFont="1" applyFill="1" applyBorder="1" applyAlignment="1">
      <alignment horizontal="center"/>
    </xf>
    <xf numFmtId="49" fontId="4" fillId="2" borderId="1" xfId="0" applyNumberFormat="1" applyFont="1" applyFill="1" applyBorder="1" applyAlignment="1">
      <alignment horizontal="center" vertical="center"/>
    </xf>
    <xf numFmtId="0" fontId="0" fillId="0" borderId="0" xfId="0" applyAlignment="1"/>
    <xf numFmtId="0" fontId="2" fillId="0" borderId="0" xfId="0" applyFont="1"/>
    <xf numFmtId="0" fontId="2" fillId="0" borderId="0" xfId="0" applyFont="1" applyAlignment="1"/>
    <xf numFmtId="49" fontId="0" fillId="0" borderId="0" xfId="0" applyNumberForma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5" fillId="3" borderId="2" xfId="0" applyFont="1" applyFill="1" applyBorder="1"/>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49" fontId="4" fillId="4" borderId="4" xfId="0" applyNumberFormat="1" applyFont="1" applyFill="1" applyBorder="1" applyAlignment="1">
      <alignment horizontal="center" vertical="center"/>
    </xf>
    <xf numFmtId="0" fontId="4" fillId="4" borderId="2" xfId="0" applyFont="1" applyFill="1" applyBorder="1"/>
    <xf numFmtId="0" fontId="2" fillId="0" borderId="0" xfId="0" applyFont="1" applyAlignment="1">
      <alignment horizontal="left"/>
    </xf>
    <xf numFmtId="49" fontId="6" fillId="0" borderId="0" xfId="0" applyNumberFormat="1" applyFont="1" applyAlignment="1">
      <alignment horizontal="left" vertical="center" wrapText="1"/>
    </xf>
    <xf numFmtId="0" fontId="6" fillId="0" borderId="0" xfId="0" applyFont="1" applyAlignment="1">
      <alignment horizontal="left" vertical="center" wrapText="1"/>
    </xf>
    <xf numFmtId="49" fontId="7" fillId="0" borderId="0" xfId="0" applyNumberFormat="1" applyFont="1" applyAlignment="1">
      <alignment horizontal="left" vertical="center"/>
    </xf>
    <xf numFmtId="0" fontId="4" fillId="0" borderId="0" xfId="0" applyFont="1" applyFill="1" applyAlignment="1">
      <alignment horizontal="center" vertical="center"/>
    </xf>
    <xf numFmtId="0" fontId="0" fillId="0" borderId="0" xfId="0" applyAlignment="1">
      <alignment horizontal="left" vertical="center" wrapText="1"/>
    </xf>
    <xf numFmtId="3" fontId="2" fillId="0" borderId="0" xfId="0" applyNumberFormat="1" applyFont="1" applyAlignment="1">
      <alignment horizontal="center"/>
    </xf>
    <xf numFmtId="3" fontId="2" fillId="0" borderId="0" xfId="0" applyNumberFormat="1" applyFont="1" applyAlignment="1">
      <alignment horizontal="center" vertical="center"/>
    </xf>
    <xf numFmtId="165" fontId="5" fillId="3" borderId="2" xfId="0" applyNumberFormat="1" applyFont="1" applyFill="1" applyBorder="1"/>
    <xf numFmtId="165" fontId="0" fillId="0" borderId="0" xfId="0" applyNumberFormat="1"/>
    <xf numFmtId="0" fontId="0" fillId="0" borderId="0" xfId="0" applyAlignment="1">
      <alignment horizontal="left" vertical="center"/>
    </xf>
    <xf numFmtId="0" fontId="0" fillId="0" borderId="0" xfId="0" applyAlignment="1">
      <alignment horizontal="left" vertical="top"/>
    </xf>
    <xf numFmtId="49" fontId="4" fillId="4" borderId="0" xfId="0" applyNumberFormat="1" applyFont="1" applyFill="1" applyAlignment="1">
      <alignment horizontal="left" vertical="center"/>
    </xf>
    <xf numFmtId="0" fontId="4" fillId="4" borderId="0" xfId="0" applyFont="1" applyFill="1"/>
    <xf numFmtId="0" fontId="0" fillId="0" borderId="0" xfId="0" applyAlignment="1">
      <alignment vertical="top"/>
    </xf>
    <xf numFmtId="0" fontId="0" fillId="0" borderId="0" xfId="0" applyAlignment="1">
      <alignment vertical="top" wrapText="1"/>
    </xf>
    <xf numFmtId="0" fontId="4" fillId="5" borderId="0" xfId="0" applyFont="1" applyFill="1" applyAlignment="1">
      <alignment horizontal="center" vertical="center" wrapText="1"/>
    </xf>
    <xf numFmtId="1" fontId="0" fillId="0" borderId="0" xfId="0" applyNumberFormat="1"/>
    <xf numFmtId="49" fontId="0" fillId="0" borderId="0" xfId="0" applyNumberFormat="1" applyAlignment="1"/>
    <xf numFmtId="0" fontId="0" fillId="0" borderId="0" xfId="0" applyNumberFormat="1" applyAlignment="1"/>
    <xf numFmtId="0" fontId="0" fillId="0" borderId="0" xfId="0" applyNumberFormat="1" applyAlignment="1">
      <alignment vertical="top"/>
    </xf>
    <xf numFmtId="0" fontId="0" fillId="0" borderId="5" xfId="0" applyBorder="1" applyAlignment="1">
      <alignment vertical="top" wrapText="1"/>
    </xf>
    <xf numFmtId="0" fontId="4" fillId="4" borderId="0" xfId="0" applyFont="1" applyFill="1" applyAlignment="1">
      <alignment horizontal="center" vertical="center"/>
    </xf>
    <xf numFmtId="165" fontId="0" fillId="0" borderId="0" xfId="0" applyNumberFormat="1" applyAlignment="1">
      <alignment horizontal="right"/>
    </xf>
    <xf numFmtId="0" fontId="4"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4" fillId="0" borderId="0" xfId="0" applyFont="1" applyFill="1"/>
    <xf numFmtId="0" fontId="15" fillId="0" borderId="0" xfId="0" applyFont="1" applyAlignment="1">
      <alignment horizontal="center"/>
    </xf>
    <xf numFmtId="0" fontId="9" fillId="0" borderId="0" xfId="0"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6" fillId="0" borderId="0" xfId="0" applyFont="1" applyFill="1"/>
    <xf numFmtId="0" fontId="2" fillId="0" borderId="0" xfId="0" applyFont="1" applyAlignment="1">
      <alignment horizontal="left" indent="1"/>
    </xf>
    <xf numFmtId="0" fontId="0" fillId="0" borderId="6" xfId="0" applyFill="1" applyBorder="1"/>
    <xf numFmtId="0" fontId="4" fillId="4" borderId="0" xfId="0" applyFont="1" applyFill="1" applyAlignment="1">
      <alignment vertical="top"/>
    </xf>
    <xf numFmtId="0" fontId="2" fillId="0" borderId="0" xfId="0" applyFont="1" applyBorder="1" applyAlignment="1">
      <alignment vertical="top"/>
    </xf>
    <xf numFmtId="0" fontId="0" fillId="0" borderId="0" xfId="0" applyBorder="1" applyAlignment="1">
      <alignment vertical="top"/>
    </xf>
    <xf numFmtId="3" fontId="0" fillId="0" borderId="0" xfId="0" applyNumberFormat="1" applyBorder="1" applyAlignment="1">
      <alignment vertical="top"/>
    </xf>
    <xf numFmtId="0" fontId="0" fillId="0" borderId="0" xfId="0" applyBorder="1" applyAlignment="1">
      <alignment vertical="top" wrapText="1"/>
    </xf>
    <xf numFmtId="0" fontId="2" fillId="0" borderId="7" xfId="0" applyFont="1" applyBorder="1" applyAlignment="1">
      <alignment vertical="top"/>
    </xf>
    <xf numFmtId="0" fontId="0" fillId="0" borderId="5" xfId="0" applyBorder="1" applyAlignment="1">
      <alignment vertical="top"/>
    </xf>
    <xf numFmtId="3" fontId="0" fillId="0" borderId="5" xfId="0" applyNumberFormat="1" applyBorder="1" applyAlignment="1">
      <alignment vertical="top"/>
    </xf>
    <xf numFmtId="0" fontId="2" fillId="0" borderId="8" xfId="0" applyFont="1" applyBorder="1" applyAlignment="1">
      <alignment vertical="top"/>
    </xf>
    <xf numFmtId="0" fontId="0" fillId="0" borderId="9" xfId="0" applyBorder="1" applyAlignment="1">
      <alignment vertical="top"/>
    </xf>
    <xf numFmtId="3" fontId="0" fillId="0" borderId="9" xfId="0" applyNumberFormat="1" applyBorder="1" applyAlignment="1">
      <alignment vertical="top"/>
    </xf>
    <xf numFmtId="0" fontId="2" fillId="0" borderId="0" xfId="0" applyFont="1" applyAlignment="1">
      <alignment horizontal="left" indent="2"/>
    </xf>
    <xf numFmtId="0" fontId="2" fillId="0" borderId="10" xfId="0" applyFont="1" applyBorder="1" applyAlignment="1">
      <alignment vertical="top"/>
    </xf>
    <xf numFmtId="49" fontId="0" fillId="0" borderId="11" xfId="0" applyNumberFormat="1" applyBorder="1" applyAlignment="1">
      <alignment horizontal="right" vertical="top"/>
    </xf>
    <xf numFmtId="0" fontId="0" fillId="0" borderId="11" xfId="0" applyBorder="1" applyAlignment="1">
      <alignment vertical="top"/>
    </xf>
    <xf numFmtId="3" fontId="0" fillId="0" borderId="11" xfId="0" applyNumberFormat="1" applyBorder="1" applyAlignment="1">
      <alignment vertical="top"/>
    </xf>
    <xf numFmtId="0" fontId="0" fillId="0" borderId="12" xfId="0" applyBorder="1" applyAlignment="1">
      <alignment vertical="top" wrapText="1"/>
    </xf>
    <xf numFmtId="0" fontId="2" fillId="0" borderId="13" xfId="0" applyFont="1" applyBorder="1" applyAlignment="1">
      <alignment vertical="top"/>
    </xf>
    <xf numFmtId="0" fontId="0" fillId="0" borderId="13" xfId="0" applyBorder="1" applyAlignment="1">
      <alignment vertical="top"/>
    </xf>
    <xf numFmtId="3" fontId="0" fillId="0" borderId="13" xfId="0" applyNumberFormat="1" applyBorder="1" applyAlignment="1">
      <alignment vertical="top"/>
    </xf>
    <xf numFmtId="0" fontId="0" fillId="0" borderId="13" xfId="0" applyBorder="1" applyAlignment="1">
      <alignment vertical="top" wrapText="1"/>
    </xf>
    <xf numFmtId="0" fontId="21" fillId="0" borderId="0" xfId="0" applyFont="1" applyAlignment="1">
      <alignment horizontal="center"/>
    </xf>
    <xf numFmtId="0" fontId="2" fillId="0" borderId="14" xfId="0" applyFont="1" applyBorder="1" applyAlignment="1">
      <alignment vertical="top"/>
    </xf>
    <xf numFmtId="0" fontId="0" fillId="0" borderId="15" xfId="0" applyBorder="1" applyAlignment="1">
      <alignment vertical="top"/>
    </xf>
    <xf numFmtId="3" fontId="0" fillId="0" borderId="15" xfId="0" applyNumberFormat="1" applyBorder="1" applyAlignment="1">
      <alignment vertical="top"/>
    </xf>
    <xf numFmtId="0" fontId="23" fillId="0" borderId="0" xfId="0" applyFont="1" applyAlignment="1">
      <alignment horizontal="center" vertical="top"/>
    </xf>
    <xf numFmtId="0" fontId="6" fillId="0" borderId="0" xfId="1" applyFont="1" applyAlignment="1" applyProtection="1"/>
    <xf numFmtId="3" fontId="2" fillId="0" borderId="0" xfId="0" applyNumberFormat="1" applyFont="1" applyAlignment="1">
      <alignment horizontal="center" vertical="top"/>
    </xf>
    <xf numFmtId="0" fontId="2" fillId="0" borderId="0" xfId="0" applyFont="1" applyBorder="1"/>
    <xf numFmtId="0" fontId="0" fillId="0" borderId="0" xfId="0" applyBorder="1"/>
    <xf numFmtId="3" fontId="0" fillId="0" borderId="0" xfId="0" applyNumberFormat="1" applyBorder="1"/>
    <xf numFmtId="0" fontId="2" fillId="0" borderId="7" xfId="0" applyFont="1" applyBorder="1"/>
    <xf numFmtId="0" fontId="0" fillId="0" borderId="5" xfId="0" applyBorder="1"/>
    <xf numFmtId="3" fontId="0" fillId="0" borderId="5" xfId="0" applyNumberFormat="1" applyBorder="1"/>
    <xf numFmtId="0" fontId="2" fillId="0" borderId="7" xfId="0" applyFont="1" applyBorder="1" applyAlignment="1">
      <alignment horizontal="left" vertical="top"/>
    </xf>
    <xf numFmtId="0" fontId="0" fillId="0" borderId="5" xfId="0" applyBorder="1" applyAlignment="1">
      <alignment horizontal="left" vertical="top"/>
    </xf>
    <xf numFmtId="3" fontId="0" fillId="0" borderId="5" xfId="0" applyNumberFormat="1" applyBorder="1" applyAlignment="1">
      <alignment horizontal="right" vertical="top"/>
    </xf>
    <xf numFmtId="0" fontId="2" fillId="0" borderId="8" xfId="0" applyFont="1" applyBorder="1"/>
    <xf numFmtId="0" fontId="0" fillId="0" borderId="9" xfId="0" applyBorder="1"/>
    <xf numFmtId="3" fontId="0" fillId="0" borderId="9" xfId="0" applyNumberFormat="1" applyBorder="1"/>
    <xf numFmtId="49" fontId="2" fillId="0" borderId="14" xfId="0" applyNumberFormat="1" applyFont="1" applyBorder="1" applyAlignment="1">
      <alignment vertical="top"/>
    </xf>
    <xf numFmtId="49" fontId="0" fillId="0" borderId="15" xfId="0" applyNumberFormat="1" applyBorder="1" applyAlignment="1">
      <alignment vertical="top"/>
    </xf>
    <xf numFmtId="49" fontId="2" fillId="0" borderId="7" xfId="0" applyNumberFormat="1" applyFont="1" applyBorder="1" applyAlignment="1">
      <alignment vertical="top"/>
    </xf>
    <xf numFmtId="49" fontId="0" fillId="0" borderId="5" xfId="0" applyNumberFormat="1" applyBorder="1" applyAlignment="1">
      <alignment vertical="top"/>
    </xf>
    <xf numFmtId="49" fontId="0" fillId="0" borderId="9" xfId="0" applyNumberFormat="1" applyBorder="1" applyAlignment="1">
      <alignment vertical="top"/>
    </xf>
    <xf numFmtId="0" fontId="2" fillId="0" borderId="14" xfId="0" applyFont="1" applyBorder="1" applyAlignment="1">
      <alignment vertical="top" wrapText="1"/>
    </xf>
    <xf numFmtId="0" fontId="0" fillId="0" borderId="15" xfId="0" applyBorder="1" applyAlignment="1">
      <alignment vertical="top" wrapText="1"/>
    </xf>
    <xf numFmtId="3" fontId="0" fillId="0" borderId="15" xfId="0" applyNumberFormat="1" applyBorder="1" applyAlignment="1">
      <alignment vertical="top" wrapText="1"/>
    </xf>
    <xf numFmtId="0" fontId="2" fillId="0" borderId="7" xfId="0" applyFont="1" applyBorder="1" applyAlignment="1">
      <alignment vertical="top" wrapText="1"/>
    </xf>
    <xf numFmtId="3" fontId="0" fillId="0" borderId="5" xfId="0" applyNumberFormat="1" applyBorder="1" applyAlignment="1">
      <alignment vertical="top" wrapText="1"/>
    </xf>
    <xf numFmtId="0" fontId="20" fillId="0" borderId="0" xfId="0" applyFont="1" applyFill="1" applyAlignment="1">
      <alignment horizontal="center"/>
    </xf>
    <xf numFmtId="0" fontId="27" fillId="0" borderId="0" xfId="0" applyFont="1" applyAlignment="1">
      <alignment horizontal="center"/>
    </xf>
    <xf numFmtId="49" fontId="0" fillId="0" borderId="15" xfId="0" applyNumberFormat="1" applyBorder="1" applyAlignment="1">
      <alignment horizontal="left" vertical="top"/>
    </xf>
    <xf numFmtId="49" fontId="0" fillId="0" borderId="5" xfId="0" applyNumberFormat="1" applyBorder="1" applyAlignment="1">
      <alignment horizontal="left" vertical="top"/>
    </xf>
    <xf numFmtId="49" fontId="0" fillId="0" borderId="9" xfId="0" applyNumberFormat="1" applyBorder="1" applyAlignment="1">
      <alignment horizontal="left" vertical="top"/>
    </xf>
    <xf numFmtId="49" fontId="0" fillId="0" borderId="5" xfId="0" applyNumberFormat="1" applyBorder="1" applyAlignment="1">
      <alignment horizontal="left" vertical="center"/>
    </xf>
    <xf numFmtId="49" fontId="0" fillId="0" borderId="5" xfId="0" applyNumberFormat="1" applyBorder="1" applyAlignment="1">
      <alignment horizontal="left" vertical="top" wrapText="1"/>
    </xf>
    <xf numFmtId="0" fontId="17" fillId="0" borderId="0" xfId="0" applyFont="1" applyAlignment="1">
      <alignment horizontal="center" vertical="top"/>
    </xf>
    <xf numFmtId="49" fontId="4" fillId="0" borderId="0" xfId="0" applyNumberFormat="1" applyFont="1" applyFill="1" applyAlignment="1">
      <alignment horizontal="left" vertical="center"/>
    </xf>
    <xf numFmtId="0" fontId="24" fillId="0" borderId="0" xfId="0" applyFont="1" applyAlignment="1">
      <alignment horizontal="center" vertical="top"/>
    </xf>
    <xf numFmtId="49" fontId="0" fillId="0" borderId="0" xfId="0" applyNumberFormat="1" applyBorder="1" applyAlignment="1">
      <alignment horizontal="left" vertical="top"/>
    </xf>
    <xf numFmtId="49" fontId="0" fillId="0" borderId="0" xfId="0" applyNumberFormat="1" applyAlignment="1">
      <alignment horizontal="left" vertical="top"/>
    </xf>
    <xf numFmtId="49" fontId="0" fillId="0" borderId="15" xfId="0" applyNumberFormat="1" applyBorder="1" applyAlignment="1">
      <alignment horizontal="left" vertical="top" wrapText="1"/>
    </xf>
    <xf numFmtId="49" fontId="0" fillId="0" borderId="13" xfId="0" applyNumberFormat="1" applyBorder="1" applyAlignment="1">
      <alignment horizontal="left" vertical="top"/>
    </xf>
    <xf numFmtId="0" fontId="28" fillId="0" borderId="0" xfId="0" applyFont="1" applyAlignment="1">
      <alignment horizontal="center"/>
    </xf>
    <xf numFmtId="0" fontId="23" fillId="0" borderId="0" xfId="0" applyFont="1" applyAlignment="1">
      <alignment horizontal="center"/>
    </xf>
    <xf numFmtId="0" fontId="29" fillId="0" borderId="0" xfId="0" applyFont="1" applyAlignment="1">
      <alignment horizontal="center"/>
    </xf>
    <xf numFmtId="0" fontId="3" fillId="0" borderId="0" xfId="1" applyAlignment="1" applyProtection="1">
      <alignment vertical="top"/>
    </xf>
    <xf numFmtId="0" fontId="30" fillId="0" borderId="0" xfId="0" applyFont="1" applyFill="1"/>
    <xf numFmtId="0" fontId="31" fillId="0" borderId="0" xfId="0" applyNumberFormat="1" applyFont="1" applyAlignment="1">
      <alignment horizontal="right" vertical="top"/>
    </xf>
    <xf numFmtId="165" fontId="32" fillId="0" borderId="0" xfId="0" applyNumberFormat="1" applyFont="1"/>
    <xf numFmtId="3" fontId="32" fillId="0" borderId="0" xfId="0" applyNumberFormat="1" applyFont="1"/>
    <xf numFmtId="165" fontId="32" fillId="0" borderId="0" xfId="0" applyNumberFormat="1" applyFont="1" applyAlignment="1">
      <alignment horizontal="center" vertical="top"/>
    </xf>
    <xf numFmtId="1" fontId="32" fillId="0" borderId="0" xfId="0" applyNumberFormat="1" applyFont="1" applyAlignment="1">
      <alignment horizontal="right" vertical="top"/>
    </xf>
    <xf numFmtId="0" fontId="31" fillId="0" borderId="0" xfId="0" applyFont="1" applyAlignment="1">
      <alignment horizontal="right"/>
    </xf>
    <xf numFmtId="1" fontId="32" fillId="0" borderId="0" xfId="0" applyNumberFormat="1" applyFont="1" applyAlignment="1">
      <alignment horizontal="center"/>
    </xf>
    <xf numFmtId="0" fontId="33" fillId="0" borderId="0" xfId="0" applyFont="1"/>
    <xf numFmtId="0" fontId="9" fillId="0" borderId="0" xfId="0" applyFont="1" applyAlignment="1">
      <alignment horizontal="center" vertical="top"/>
    </xf>
    <xf numFmtId="49" fontId="4" fillId="4" borderId="0" xfId="0" applyNumberFormat="1" applyFont="1" applyFill="1" applyAlignment="1">
      <alignment horizontal="left" vertical="top"/>
    </xf>
    <xf numFmtId="0" fontId="3" fillId="0" borderId="0" xfId="1" quotePrefix="1" applyAlignment="1" applyProtection="1"/>
    <xf numFmtId="0" fontId="27" fillId="0" borderId="0" xfId="0" applyFont="1" applyFill="1" applyAlignment="1">
      <alignment horizontal="center"/>
    </xf>
    <xf numFmtId="0" fontId="4" fillId="0" borderId="0" xfId="0" applyFont="1" applyFill="1" applyAlignment="1">
      <alignment horizontal="center" vertical="center" wrapText="1"/>
    </xf>
    <xf numFmtId="165" fontId="2" fillId="0" borderId="0" xfId="0" applyNumberFormat="1" applyFont="1" applyAlignment="1">
      <alignment horizontal="center" vertical="center"/>
    </xf>
    <xf numFmtId="165" fontId="5"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3" fillId="0" borderId="0" xfId="1" applyAlignment="1" applyProtection="1">
      <alignment vertical="top" wrapText="1"/>
    </xf>
    <xf numFmtId="0" fontId="0" fillId="0" borderId="4" xfId="0" applyBorder="1" applyAlignment="1">
      <alignment wrapText="1"/>
    </xf>
    <xf numFmtId="0" fontId="4" fillId="4" borderId="0" xfId="0" applyFont="1" applyFill="1" applyAlignment="1">
      <alignment horizontal="center"/>
    </xf>
    <xf numFmtId="49" fontId="4" fillId="0" borderId="0" xfId="0" applyNumberFormat="1" applyFont="1" applyAlignment="1">
      <alignment horizontal="center" vertical="center"/>
    </xf>
    <xf numFmtId="49" fontId="4" fillId="4" borderId="1" xfId="0" applyNumberFormat="1" applyFont="1" applyFill="1" applyBorder="1" applyAlignment="1">
      <alignment horizontal="center" vertical="center"/>
    </xf>
    <xf numFmtId="0" fontId="4" fillId="4" borderId="0" xfId="0" applyFont="1" applyFill="1" applyAlignment="1">
      <alignment horizontal="center" vertical="center" wrapText="1"/>
    </xf>
    <xf numFmtId="49" fontId="23" fillId="0" borderId="0" xfId="0" applyNumberFormat="1" applyFont="1" applyAlignment="1">
      <alignment horizontal="center" vertical="center"/>
    </xf>
    <xf numFmtId="0" fontId="6" fillId="0" borderId="0" xfId="0" applyFont="1" applyAlignment="1">
      <alignment horizontal="center"/>
    </xf>
    <xf numFmtId="0" fontId="6" fillId="0" borderId="0" xfId="0" applyFont="1" applyFill="1" applyAlignment="1">
      <alignment horizontal="center"/>
    </xf>
    <xf numFmtId="49" fontId="17" fillId="0" borderId="0" xfId="0" applyNumberFormat="1" applyFont="1" applyAlignment="1">
      <alignment horizontal="center" vertical="center"/>
    </xf>
    <xf numFmtId="0" fontId="6" fillId="0" borderId="0" xfId="0" applyFont="1" applyFill="1" applyAlignment="1">
      <alignment horizontal="left"/>
    </xf>
    <xf numFmtId="0" fontId="6" fillId="0" borderId="0" xfId="0" applyFont="1" applyAlignment="1">
      <alignment horizontal="left"/>
    </xf>
    <xf numFmtId="49" fontId="9" fillId="0" borderId="0" xfId="0" applyNumberFormat="1" applyFont="1" applyAlignment="1">
      <alignment horizontal="center" vertical="center"/>
    </xf>
    <xf numFmtId="0" fontId="4" fillId="4" borderId="0" xfId="0" applyFont="1" applyFill="1" applyBorder="1" applyAlignment="1">
      <alignment horizontal="center" vertical="center" wrapText="1"/>
    </xf>
    <xf numFmtId="49" fontId="7" fillId="0" borderId="0" xfId="0" applyNumberFormat="1" applyFont="1" applyAlignment="1">
      <alignment horizontal="left" vertical="center" wrapText="1"/>
    </xf>
    <xf numFmtId="49" fontId="13" fillId="0" borderId="0" xfId="0" applyNumberFormat="1" applyFont="1" applyAlignment="1">
      <alignment horizontal="center" vertical="center"/>
    </xf>
    <xf numFmtId="49" fontId="4" fillId="4" borderId="1" xfId="0" applyNumberFormat="1" applyFont="1" applyFill="1" applyBorder="1" applyAlignment="1">
      <alignment horizontal="center" vertical="top"/>
    </xf>
    <xf numFmtId="49" fontId="4" fillId="4" borderId="0" xfId="0" applyNumberFormat="1" applyFont="1" applyFill="1" applyAlignment="1">
      <alignment horizontal="center" vertical="center" wrapText="1"/>
    </xf>
    <xf numFmtId="49" fontId="12" fillId="0" borderId="0" xfId="0" applyNumberFormat="1" applyFont="1" applyAlignment="1">
      <alignment horizontal="center" vertical="center"/>
    </xf>
    <xf numFmtId="49" fontId="20" fillId="0" borderId="0" xfId="0" applyNumberFormat="1" applyFont="1" applyAlignment="1">
      <alignment horizontal="center" vertical="center"/>
    </xf>
    <xf numFmtId="49" fontId="19" fillId="0" borderId="0" xfId="0" applyNumberFormat="1" applyFont="1" applyAlignment="1">
      <alignment horizontal="center" vertical="center"/>
    </xf>
    <xf numFmtId="0" fontId="0" fillId="0" borderId="0" xfId="0" applyAlignment="1">
      <alignment vertical="center" wrapText="1"/>
    </xf>
    <xf numFmtId="0" fontId="4" fillId="0" borderId="4" xfId="0" applyFont="1" applyFill="1" applyBorder="1" applyAlignment="1">
      <alignment wrapText="1"/>
    </xf>
    <xf numFmtId="49" fontId="4" fillId="0" borderId="0" xfId="0" applyNumberFormat="1" applyFont="1" applyAlignment="1">
      <alignment horizontal="center" vertical="top"/>
    </xf>
    <xf numFmtId="0" fontId="5" fillId="3" borderId="2" xfId="0" applyFont="1" applyFill="1" applyBorder="1" applyAlignment="1">
      <alignment horizontal="center"/>
    </xf>
    <xf numFmtId="0" fontId="4" fillId="4" borderId="2" xfId="0" applyFont="1" applyFill="1" applyBorder="1" applyAlignment="1">
      <alignment horizontal="center"/>
    </xf>
    <xf numFmtId="49" fontId="23" fillId="0" borderId="0" xfId="0" applyNumberFormat="1" applyFont="1" applyAlignment="1">
      <alignment horizontal="center" vertical="top"/>
    </xf>
    <xf numFmtId="0" fontId="4" fillId="4" borderId="0" xfId="0" applyFont="1" applyFill="1" applyAlignment="1">
      <alignment horizontal="center" vertical="top"/>
    </xf>
    <xf numFmtId="165" fontId="5" fillId="3" borderId="2" xfId="0" applyNumberFormat="1" applyFont="1" applyFill="1" applyBorder="1" applyAlignment="1">
      <alignment horizontal="center"/>
    </xf>
    <xf numFmtId="1" fontId="2" fillId="0" borderId="0" xfId="0" applyNumberFormat="1" applyFont="1" applyAlignment="1">
      <alignment horizontal="center"/>
    </xf>
    <xf numFmtId="0" fontId="0" fillId="0" borderId="12" xfId="0" applyBorder="1" applyAlignment="1">
      <alignment vertical="top"/>
    </xf>
    <xf numFmtId="0" fontId="4" fillId="4" borderId="0" xfId="0" applyFont="1" applyFill="1" applyAlignment="1">
      <alignment horizontal="center" vertical="top" wrapText="1"/>
    </xf>
    <xf numFmtId="49" fontId="10" fillId="0" borderId="0" xfId="0" applyNumberFormat="1" applyFont="1" applyAlignment="1">
      <alignment horizontal="center" vertical="center"/>
    </xf>
    <xf numFmtId="0" fontId="4" fillId="0" borderId="0" xfId="0" applyFont="1" applyFill="1" applyBorder="1" applyAlignment="1">
      <alignment horizontal="center" vertical="center"/>
    </xf>
    <xf numFmtId="49" fontId="0" fillId="0" borderId="0" xfId="0" applyNumberFormat="1" applyFill="1" applyBorder="1" applyAlignment="1">
      <alignment horizontal="left" vertical="top" wrapText="1"/>
    </xf>
    <xf numFmtId="0" fontId="0" fillId="0" borderId="0" xfId="0" applyFill="1" applyBorder="1" applyAlignment="1">
      <alignment wrapText="1"/>
    </xf>
    <xf numFmtId="0" fontId="0" fillId="0" borderId="4" xfId="0" applyFill="1" applyBorder="1" applyAlignment="1">
      <alignment wrapText="1"/>
    </xf>
    <xf numFmtId="0" fontId="4" fillId="4" borderId="1" xfId="0" applyFont="1" applyFill="1" applyBorder="1" applyAlignment="1">
      <alignment horizontal="center" wrapText="1"/>
    </xf>
    <xf numFmtId="0" fontId="17" fillId="0" borderId="0" xfId="0" applyFont="1" applyFill="1" applyBorder="1" applyAlignment="1">
      <alignment horizontal="center" vertical="top" wrapText="1"/>
    </xf>
    <xf numFmtId="0" fontId="18" fillId="0" borderId="0" xfId="0" applyFont="1" applyBorder="1" applyAlignment="1">
      <alignment horizontal="center" wrapText="1"/>
    </xf>
    <xf numFmtId="49" fontId="15" fillId="0" borderId="0" xfId="0" applyNumberFormat="1" applyFont="1" applyAlignment="1">
      <alignment horizontal="center" vertical="center"/>
    </xf>
    <xf numFmtId="0" fontId="15" fillId="0" borderId="0" xfId="0" applyFont="1" applyBorder="1" applyAlignment="1">
      <alignment horizontal="center" wrapText="1"/>
    </xf>
    <xf numFmtId="49" fontId="24" fillId="0" borderId="0" xfId="0" applyNumberFormat="1" applyFont="1" applyAlignment="1">
      <alignment horizontal="center" vertical="center"/>
    </xf>
    <xf numFmtId="49" fontId="18" fillId="0" borderId="0" xfId="0" applyNumberFormat="1" applyFont="1" applyAlignment="1">
      <alignment horizontal="center" vertical="center"/>
    </xf>
    <xf numFmtId="0" fontId="29" fillId="0" borderId="0" xfId="0" applyFont="1" applyBorder="1" applyAlignment="1">
      <alignment horizontal="center" wrapText="1"/>
    </xf>
    <xf numFmtId="0" fontId="9" fillId="0" borderId="0" xfId="0" applyFont="1" applyBorder="1" applyAlignment="1">
      <alignment horizontal="center" wrapText="1"/>
    </xf>
    <xf numFmtId="0" fontId="2" fillId="0" borderId="0" xfId="0" applyFont="1" applyAlignment="1">
      <alignment horizontal="center" vertical="top"/>
    </xf>
    <xf numFmtId="165" fontId="5" fillId="3" borderId="2" xfId="0" applyNumberFormat="1" applyFont="1" applyFill="1" applyBorder="1" applyAlignment="1">
      <alignment horizontal="center" vertical="center"/>
    </xf>
    <xf numFmtId="0" fontId="36" fillId="0" borderId="0" xfId="0" applyFont="1"/>
    <xf numFmtId="49" fontId="21" fillId="0" borderId="0" xfId="0" applyNumberFormat="1" applyFont="1" applyAlignment="1">
      <alignment horizontal="center" vertical="center"/>
    </xf>
    <xf numFmtId="166" fontId="4" fillId="4" borderId="0" xfId="0" applyNumberFormat="1" applyFont="1" applyFill="1" applyAlignment="1">
      <alignment horizontal="center"/>
    </xf>
    <xf numFmtId="167" fontId="2" fillId="0" borderId="0" xfId="0" applyNumberFormat="1" applyFont="1" applyAlignment="1">
      <alignment horizontal="center"/>
    </xf>
    <xf numFmtId="0" fontId="0" fillId="0" borderId="0" xfId="0" applyFill="1"/>
    <xf numFmtId="49" fontId="11" fillId="0" borderId="0" xfId="0" applyNumberFormat="1" applyFont="1" applyAlignment="1">
      <alignment horizontal="right" vertical="center"/>
    </xf>
    <xf numFmtId="0" fontId="26" fillId="0" borderId="0" xfId="0" applyFont="1" applyAlignment="1">
      <alignment horizontal="center"/>
    </xf>
    <xf numFmtId="0" fontId="2" fillId="0" borderId="0" xfId="0" applyFont="1" applyAlignment="1">
      <alignment vertical="top"/>
    </xf>
    <xf numFmtId="0" fontId="0" fillId="0" borderId="0" xfId="0" applyFill="1" applyAlignment="1">
      <alignment horizontal="left" vertical="center"/>
    </xf>
    <xf numFmtId="14" fontId="2" fillId="0" borderId="0" xfId="0" applyNumberFormat="1" applyFont="1" applyAlignment="1">
      <alignment horizontal="center"/>
    </xf>
    <xf numFmtId="0" fontId="4" fillId="2" borderId="16" xfId="0" applyFont="1" applyFill="1" applyBorder="1" applyAlignment="1">
      <alignment horizontal="center" vertical="center"/>
    </xf>
    <xf numFmtId="0" fontId="4" fillId="2" borderId="16" xfId="0" applyFont="1" applyFill="1" applyBorder="1" applyAlignment="1">
      <alignment horizontal="center" wrapText="1"/>
    </xf>
    <xf numFmtId="49" fontId="3" fillId="0" borderId="0" xfId="1" applyNumberFormat="1" applyFill="1" applyBorder="1" applyAlignment="1" applyProtection="1">
      <alignment horizontal="left" vertical="center"/>
    </xf>
    <xf numFmtId="0" fontId="4" fillId="4"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Alignment="1">
      <alignment vertical="top"/>
    </xf>
    <xf numFmtId="49" fontId="3" fillId="0" borderId="0" xfId="1" applyNumberFormat="1" applyFill="1" applyBorder="1" applyAlignment="1" applyProtection="1">
      <alignment horizontal="left" vertical="top"/>
    </xf>
    <xf numFmtId="0" fontId="3" fillId="0" borderId="0" xfId="1" applyFill="1" applyBorder="1" applyAlignment="1" applyProtection="1">
      <alignment vertical="top"/>
    </xf>
    <xf numFmtId="3" fontId="3" fillId="0" borderId="0" xfId="1" applyNumberFormat="1" applyFill="1" applyBorder="1" applyAlignment="1" applyProtection="1">
      <alignment vertical="top"/>
    </xf>
    <xf numFmtId="49" fontId="2" fillId="0" borderId="0" xfId="0" applyNumberFormat="1" applyFont="1" applyAlignment="1">
      <alignment horizontal="left" vertical="top"/>
    </xf>
    <xf numFmtId="0" fontId="3" fillId="0" borderId="0" xfId="1" applyAlignment="1" applyProtection="1">
      <alignment horizontal="left" vertical="top"/>
    </xf>
    <xf numFmtId="49" fontId="3" fillId="0" borderId="0" xfId="1" applyNumberFormat="1" applyAlignment="1" applyProtection="1">
      <alignment horizontal="left" vertical="center"/>
    </xf>
    <xf numFmtId="49" fontId="2" fillId="0" borderId="0" xfId="0" applyNumberFormat="1" applyFont="1" applyAlignment="1">
      <alignment horizontal="right" vertical="center"/>
    </xf>
    <xf numFmtId="0" fontId="26" fillId="4" borderId="0" xfId="0" applyFont="1" applyFill="1"/>
    <xf numFmtId="0" fontId="2" fillId="0" borderId="0" xfId="0" applyFont="1" applyAlignment="1">
      <alignment vertical="top"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0" xfId="0" applyNumberFormat="1" applyFont="1" applyAlignment="1" applyProtection="1">
      <alignment horizontal="left" vertical="center" wrapText="1"/>
      <protection locked="0"/>
    </xf>
    <xf numFmtId="3" fontId="32" fillId="0" borderId="0" xfId="0"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Border="1" applyAlignment="1">
      <alignment wrapText="1"/>
    </xf>
    <xf numFmtId="0" fontId="0" fillId="0" borderId="4" xfId="0" applyBorder="1" applyAlignment="1">
      <alignment horizontal="left" vertical="top" wrapText="1"/>
    </xf>
    <xf numFmtId="0" fontId="27" fillId="0" borderId="0" xfId="0" applyFont="1" applyAlignment="1">
      <alignment horizontal="center" vertical="top"/>
    </xf>
    <xf numFmtId="166" fontId="4" fillId="4" borderId="0" xfId="0" applyNumberFormat="1" applyFont="1" applyFill="1" applyAlignment="1">
      <alignment horizontal="center" vertical="top"/>
    </xf>
    <xf numFmtId="0" fontId="26" fillId="4" borderId="0" xfId="0" applyFont="1" applyFill="1" applyAlignment="1">
      <alignment horizontal="center" vertical="center" wrapText="1"/>
    </xf>
    <xf numFmtId="0" fontId="26" fillId="4" borderId="0" xfId="0" applyFont="1" applyFill="1" applyAlignment="1">
      <alignment horizontal="center" vertical="center"/>
    </xf>
    <xf numFmtId="49" fontId="26" fillId="4" borderId="0" xfId="0" applyNumberFormat="1" applyFont="1" applyFill="1" applyAlignment="1">
      <alignment horizontal="left" vertical="top"/>
    </xf>
    <xf numFmtId="0" fontId="26" fillId="4" borderId="0" xfId="0" applyFont="1" applyFill="1" applyAlignment="1">
      <alignment horizontal="center" vertical="top"/>
    </xf>
    <xf numFmtId="0" fontId="26" fillId="4" borderId="0" xfId="0" applyFont="1" applyFill="1" applyAlignment="1">
      <alignment horizontal="center"/>
    </xf>
    <xf numFmtId="0" fontId="26" fillId="4" borderId="1" xfId="0" applyFont="1" applyFill="1" applyBorder="1" applyAlignment="1">
      <alignment horizontal="center" wrapText="1"/>
    </xf>
    <xf numFmtId="0" fontId="26" fillId="2" borderId="1" xfId="0" applyFont="1" applyFill="1" applyBorder="1" applyAlignment="1">
      <alignment horizontal="center"/>
    </xf>
    <xf numFmtId="49" fontId="26" fillId="2" borderId="1" xfId="0" applyNumberFormat="1" applyFont="1" applyFill="1" applyBorder="1" applyAlignment="1">
      <alignment horizontal="center" vertical="center"/>
    </xf>
    <xf numFmtId="0" fontId="4" fillId="0" borderId="0" xfId="0" applyFont="1" applyFill="1" applyBorder="1" applyAlignment="1">
      <alignment wrapText="1"/>
    </xf>
    <xf numFmtId="49" fontId="26" fillId="4" borderId="1" xfId="0" applyNumberFormat="1" applyFont="1" applyFill="1" applyBorder="1" applyAlignment="1">
      <alignment horizontal="center" vertical="top"/>
    </xf>
    <xf numFmtId="49" fontId="26" fillId="4" borderId="1" xfId="0" applyNumberFormat="1" applyFont="1" applyFill="1" applyBorder="1" applyAlignment="1">
      <alignment horizontal="center" vertical="center"/>
    </xf>
    <xf numFmtId="0" fontId="4" fillId="0" borderId="4" xfId="0" applyFont="1" applyFill="1" applyBorder="1"/>
    <xf numFmtId="0" fontId="27" fillId="0" borderId="4" xfId="0" applyFont="1" applyBorder="1" applyAlignment="1">
      <alignment horizontal="center"/>
    </xf>
    <xf numFmtId="0" fontId="0" fillId="0" borderId="4" xfId="0" applyBorder="1"/>
    <xf numFmtId="167" fontId="2" fillId="0" borderId="4" xfId="0" applyNumberFormat="1" applyFont="1" applyBorder="1" applyAlignment="1">
      <alignment horizontal="center"/>
    </xf>
    <xf numFmtId="0" fontId="26" fillId="4" borderId="0" xfId="0" applyFont="1" applyFill="1" applyAlignment="1">
      <alignment vertical="top"/>
    </xf>
    <xf numFmtId="0" fontId="26" fillId="2" borderId="17" xfId="0" applyFont="1" applyFill="1" applyBorder="1" applyAlignment="1">
      <alignment horizontal="center"/>
    </xf>
    <xf numFmtId="49" fontId="26" fillId="2" borderId="17" xfId="0" applyNumberFormat="1" applyFont="1" applyFill="1" applyBorder="1" applyAlignment="1">
      <alignment horizontal="center" vertical="center"/>
    </xf>
    <xf numFmtId="0" fontId="20" fillId="0" borderId="0" xfId="0" applyFont="1" applyAlignment="1">
      <alignment horizontal="center"/>
    </xf>
    <xf numFmtId="14" fontId="2" fillId="0" borderId="0" xfId="0" applyNumberFormat="1" applyFont="1"/>
    <xf numFmtId="49" fontId="29" fillId="0" borderId="0" xfId="0" applyNumberFormat="1" applyFont="1" applyAlignment="1">
      <alignment horizontal="center" vertical="center"/>
    </xf>
    <xf numFmtId="0" fontId="6" fillId="0" borderId="0" xfId="0" applyFont="1" applyFill="1" applyAlignment="1">
      <alignment vertical="top"/>
    </xf>
    <xf numFmtId="0" fontId="12" fillId="0" borderId="7" xfId="0" applyFont="1" applyBorder="1" applyAlignment="1">
      <alignment vertical="top"/>
    </xf>
    <xf numFmtId="0" fontId="4" fillId="0" borderId="0" xfId="0" applyFont="1" applyFill="1" applyAlignment="1">
      <alignment horizontal="center"/>
    </xf>
    <xf numFmtId="0" fontId="6" fillId="0" borderId="0" xfId="0" applyFont="1" applyFill="1" applyAlignment="1">
      <alignment vertical="top" wrapText="1"/>
    </xf>
    <xf numFmtId="49" fontId="6" fillId="0" borderId="0" xfId="0" applyNumberFormat="1" applyFont="1" applyFill="1" applyAlignment="1">
      <alignment vertical="top" wrapText="1"/>
    </xf>
    <xf numFmtId="0" fontId="0" fillId="0" borderId="4" xfId="0" applyBorder="1" applyAlignment="1">
      <alignment horizontal="left" vertical="top"/>
    </xf>
    <xf numFmtId="0" fontId="26" fillId="0" borderId="0" xfId="0" applyFont="1" applyFill="1"/>
    <xf numFmtId="0" fontId="26" fillId="0" borderId="0" xfId="0" applyFont="1" applyFill="1" applyAlignment="1">
      <alignment horizontal="center"/>
    </xf>
    <xf numFmtId="0" fontId="2" fillId="0" borderId="13" xfId="0" applyFont="1" applyBorder="1" applyAlignment="1">
      <alignment vertical="top" wrapText="1"/>
    </xf>
    <xf numFmtId="0" fontId="0" fillId="4" borderId="0" xfId="0" applyFill="1"/>
    <xf numFmtId="0" fontId="38" fillId="0" borderId="4" xfId="0" applyFont="1" applyFill="1" applyBorder="1" applyAlignment="1">
      <alignment wrapText="1"/>
    </xf>
    <xf numFmtId="0" fontId="21" fillId="0" borderId="0" xfId="0" applyFont="1" applyFill="1" applyBorder="1" applyAlignment="1">
      <alignment horizontal="center" vertical="top" wrapText="1"/>
    </xf>
    <xf numFmtId="166" fontId="2" fillId="0" borderId="0" xfId="0" applyNumberFormat="1" applyFont="1" applyFill="1" applyAlignment="1">
      <alignment horizontal="center"/>
    </xf>
    <xf numFmtId="0" fontId="3" fillId="0" borderId="0" xfId="1" applyFill="1" applyBorder="1" applyAlignment="1" applyProtection="1"/>
    <xf numFmtId="0" fontId="18" fillId="0" borderId="0" xfId="0" applyFont="1" applyFill="1" applyBorder="1" applyAlignment="1">
      <alignment horizontal="center" vertical="top" wrapText="1"/>
    </xf>
    <xf numFmtId="0" fontId="3" fillId="0" borderId="0" xfId="1" applyFont="1" applyFill="1" applyBorder="1" applyAlignment="1" applyProtection="1"/>
    <xf numFmtId="0" fontId="12" fillId="0" borderId="0" xfId="0" applyFont="1" applyFill="1" applyBorder="1" applyAlignment="1">
      <alignment horizontal="center" vertical="top" wrapText="1"/>
    </xf>
    <xf numFmtId="0" fontId="26" fillId="0"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2" fillId="0" borderId="0" xfId="0" applyFont="1" applyFill="1" applyAlignment="1">
      <alignment horizontal="center"/>
    </xf>
    <xf numFmtId="0" fontId="25" fillId="0" borderId="0" xfId="0" applyFont="1" applyFill="1" applyBorder="1" applyAlignment="1">
      <alignment horizontal="center" vertical="top" wrapText="1"/>
    </xf>
    <xf numFmtId="0" fontId="25" fillId="0" borderId="0" xfId="0" applyFont="1" applyAlignment="1">
      <alignment horizontal="center"/>
    </xf>
    <xf numFmtId="0" fontId="0" fillId="0" borderId="0" xfId="0" applyBorder="1" applyAlignment="1">
      <alignment horizontal="left" vertical="top" wrapText="1"/>
    </xf>
    <xf numFmtId="49" fontId="18" fillId="0" borderId="0" xfId="0" applyNumberFormat="1" applyFont="1" applyAlignment="1">
      <alignment horizontal="center" vertical="top"/>
    </xf>
    <xf numFmtId="167" fontId="2" fillId="0" borderId="0" xfId="0" applyNumberFormat="1" applyFont="1" applyFill="1" applyAlignment="1">
      <alignment horizontal="center"/>
    </xf>
    <xf numFmtId="0" fontId="8" fillId="4" borderId="18" xfId="0" applyFont="1" applyFill="1" applyBorder="1" applyAlignment="1">
      <alignment horizontal="center" vertical="center" wrapText="1"/>
    </xf>
    <xf numFmtId="0" fontId="0" fillId="0" borderId="0" xfId="0" applyNumberFormat="1" applyAlignment="1">
      <alignment vertical="top" wrapText="1"/>
    </xf>
    <xf numFmtId="166" fontId="4" fillId="0" borderId="0" xfId="0" applyNumberFormat="1" applyFont="1" applyFill="1" applyAlignment="1">
      <alignment horizontal="center"/>
    </xf>
    <xf numFmtId="0" fontId="4" fillId="0" borderId="4" xfId="0" applyFont="1" applyFill="1" applyBorder="1" applyAlignment="1">
      <alignment horizontal="center" wrapText="1"/>
    </xf>
    <xf numFmtId="0" fontId="26" fillId="4" borderId="0" xfId="0" applyFont="1" applyFill="1" applyAlignment="1">
      <alignment vertical="center"/>
    </xf>
    <xf numFmtId="0" fontId="3" fillId="0" borderId="0" xfId="1" applyBorder="1" applyAlignment="1" applyProtection="1">
      <alignment horizontal="left"/>
    </xf>
    <xf numFmtId="0" fontId="3" fillId="0" borderId="19" xfId="1" applyBorder="1" applyAlignment="1" applyProtection="1">
      <alignment wrapText="1"/>
    </xf>
    <xf numFmtId="0" fontId="0" fillId="0" borderId="15" xfId="0" applyNumberFormat="1" applyBorder="1" applyAlignment="1">
      <alignment horizontal="right"/>
    </xf>
    <xf numFmtId="3" fontId="0" fillId="0" borderId="15" xfId="0" applyNumberFormat="1" applyBorder="1"/>
    <xf numFmtId="0" fontId="0" fillId="0" borderId="15" xfId="0" applyNumberFormat="1" applyBorder="1" applyAlignment="1" applyProtection="1">
      <alignment horizontal="center" vertical="top" readingOrder="1"/>
    </xf>
    <xf numFmtId="0" fontId="0" fillId="0" borderId="15" xfId="0" applyBorder="1" applyAlignment="1">
      <alignment horizontal="center" vertical="top"/>
    </xf>
    <xf numFmtId="0" fontId="0" fillId="0" borderId="15" xfId="0" applyBorder="1" applyAlignment="1">
      <alignment horizontal="right" vertical="top"/>
    </xf>
    <xf numFmtId="0" fontId="0" fillId="0" borderId="15" xfId="0" applyBorder="1"/>
    <xf numFmtId="0" fontId="25" fillId="0" borderId="20" xfId="0" applyFont="1" applyBorder="1" applyAlignment="1">
      <alignment horizontal="center" vertical="top"/>
    </xf>
    <xf numFmtId="0" fontId="3" fillId="0" borderId="21" xfId="1" quotePrefix="1" applyBorder="1" applyAlignment="1" applyProtection="1">
      <alignment wrapText="1"/>
    </xf>
    <xf numFmtId="0" fontId="0" fillId="0" borderId="5" xfId="0" applyNumberFormat="1" applyBorder="1" applyAlignment="1">
      <alignment horizontal="right"/>
    </xf>
    <xf numFmtId="0" fontId="0" fillId="0" borderId="5" xfId="0" applyNumberFormat="1" applyBorder="1" applyAlignment="1" applyProtection="1">
      <alignment horizontal="center" vertical="top" readingOrder="1"/>
    </xf>
    <xf numFmtId="0" fontId="0" fillId="0" borderId="5" xfId="0" applyBorder="1" applyAlignment="1">
      <alignment horizontal="center" vertical="top"/>
    </xf>
    <xf numFmtId="0" fontId="0" fillId="0" borderId="5" xfId="0" applyBorder="1" applyAlignment="1">
      <alignment horizontal="right" vertical="top"/>
    </xf>
    <xf numFmtId="0" fontId="14" fillId="0" borderId="22" xfId="0" applyFont="1" applyBorder="1" applyAlignment="1">
      <alignment horizontal="center" vertical="top"/>
    </xf>
    <xf numFmtId="0" fontId="3" fillId="0" borderId="21" xfId="1" applyBorder="1" applyAlignment="1" applyProtection="1">
      <alignment wrapText="1"/>
    </xf>
    <xf numFmtId="0" fontId="9" fillId="0" borderId="22" xfId="0" applyFont="1" applyBorder="1" applyAlignment="1">
      <alignment horizontal="center" vertical="top"/>
    </xf>
    <xf numFmtId="165" fontId="0" fillId="0" borderId="5" xfId="0" applyNumberFormat="1" applyBorder="1" applyAlignment="1">
      <alignment horizontal="right"/>
    </xf>
    <xf numFmtId="1" fontId="0" fillId="0" borderId="5" xfId="0" applyNumberFormat="1" applyBorder="1"/>
    <xf numFmtId="0" fontId="0" fillId="0" borderId="5" xfId="0" applyNumberFormat="1" applyBorder="1" applyAlignment="1" applyProtection="1">
      <alignment horizontal="center"/>
    </xf>
    <xf numFmtId="1" fontId="0" fillId="0" borderId="5" xfId="0" applyNumberFormat="1" applyBorder="1" applyAlignment="1">
      <alignment horizontal="center" vertical="top"/>
    </xf>
    <xf numFmtId="1" fontId="0" fillId="0" borderId="5" xfId="0" applyNumberFormat="1" applyBorder="1" applyAlignment="1">
      <alignment horizontal="right" vertical="top"/>
    </xf>
    <xf numFmtId="0" fontId="13" fillId="0" borderId="22" xfId="0" applyFont="1" applyBorder="1" applyAlignment="1">
      <alignment horizontal="center" vertical="top"/>
    </xf>
    <xf numFmtId="0" fontId="17" fillId="0" borderId="22" xfId="0" applyFont="1" applyBorder="1" applyAlignment="1">
      <alignment horizontal="center" vertical="top"/>
    </xf>
    <xf numFmtId="49" fontId="3" fillId="0" borderId="21" xfId="1" applyNumberFormat="1" applyBorder="1" applyAlignment="1" applyProtection="1">
      <alignment wrapText="1"/>
    </xf>
    <xf numFmtId="0" fontId="10" fillId="0" borderId="22" xfId="0" applyFont="1" applyBorder="1" applyAlignment="1">
      <alignment horizontal="center" vertical="top"/>
    </xf>
    <xf numFmtId="49" fontId="3" fillId="0" borderId="21" xfId="1" applyNumberFormat="1" applyBorder="1" applyAlignment="1" applyProtection="1">
      <alignment vertical="top" wrapText="1"/>
    </xf>
    <xf numFmtId="165" fontId="1" fillId="0" borderId="5" xfId="1" applyNumberFormat="1" applyFont="1" applyBorder="1" applyAlignment="1" applyProtection="1">
      <alignment horizontal="right" vertical="top"/>
    </xf>
    <xf numFmtId="0" fontId="0" fillId="0" borderId="5" xfId="0" applyNumberFormat="1" applyBorder="1" applyAlignment="1" applyProtection="1">
      <alignment horizontal="center" vertical="top"/>
    </xf>
    <xf numFmtId="0" fontId="25" fillId="0" borderId="22" xfId="0" applyFont="1" applyBorder="1" applyAlignment="1">
      <alignment horizontal="center" vertical="top"/>
    </xf>
    <xf numFmtId="164" fontId="0" fillId="0" borderId="5" xfId="0" applyNumberFormat="1" applyBorder="1" applyAlignment="1">
      <alignment horizontal="right" vertical="top"/>
    </xf>
    <xf numFmtId="1" fontId="0" fillId="0" borderId="5" xfId="0" applyNumberFormat="1" applyBorder="1" applyAlignment="1">
      <alignment vertical="top"/>
    </xf>
    <xf numFmtId="0" fontId="26" fillId="0" borderId="22" xfId="0" applyFont="1" applyBorder="1" applyAlignment="1">
      <alignment horizontal="center" vertical="top"/>
    </xf>
    <xf numFmtId="0" fontId="12" fillId="0" borderId="22" xfId="0" applyFont="1" applyBorder="1" applyAlignment="1">
      <alignment horizontal="center" vertical="top"/>
    </xf>
    <xf numFmtId="0" fontId="1" fillId="0" borderId="5" xfId="0" applyFont="1" applyFill="1" applyBorder="1" applyAlignment="1">
      <alignment vertical="top" wrapText="1"/>
    </xf>
    <xf numFmtId="0" fontId="20" fillId="0" borderId="22" xfId="0" applyFont="1" applyBorder="1" applyAlignment="1">
      <alignment horizontal="center" vertical="top"/>
    </xf>
    <xf numFmtId="0" fontId="19" fillId="0" borderId="22" xfId="0" applyFont="1" applyBorder="1" applyAlignment="1">
      <alignment horizontal="center" vertical="top"/>
    </xf>
    <xf numFmtId="0" fontId="4" fillId="0" borderId="22" xfId="0" applyFont="1" applyBorder="1" applyAlignment="1">
      <alignment horizontal="center" vertical="top"/>
    </xf>
    <xf numFmtId="0" fontId="18" fillId="0" borderId="22" xfId="0" applyFont="1" applyBorder="1" applyAlignment="1">
      <alignment horizontal="center" vertical="top"/>
    </xf>
    <xf numFmtId="0" fontId="23" fillId="0" borderId="22" xfId="0" applyFont="1" applyBorder="1" applyAlignment="1">
      <alignment horizontal="center" vertical="top"/>
    </xf>
    <xf numFmtId="49" fontId="0" fillId="0" borderId="5" xfId="0" applyNumberFormat="1" applyBorder="1" applyAlignment="1">
      <alignment vertical="top" wrapText="1"/>
    </xf>
    <xf numFmtId="0" fontId="0" fillId="0" borderId="5" xfId="0" applyNumberFormat="1" applyBorder="1" applyAlignment="1">
      <alignment vertical="top" wrapText="1"/>
    </xf>
    <xf numFmtId="0" fontId="21" fillId="0" borderId="22" xfId="0" applyFont="1" applyBorder="1" applyAlignment="1">
      <alignment horizontal="center" vertical="top"/>
    </xf>
    <xf numFmtId="0" fontId="24" fillId="0" borderId="22" xfId="0" applyFont="1" applyBorder="1" applyAlignment="1">
      <alignment horizontal="center" vertical="top"/>
    </xf>
    <xf numFmtId="0" fontId="14" fillId="0" borderId="22" xfId="0" applyFont="1" applyFill="1" applyBorder="1" applyAlignment="1">
      <alignment horizontal="center" vertical="top"/>
    </xf>
    <xf numFmtId="0" fontId="29" fillId="0" borderId="22" xfId="0" applyFont="1" applyBorder="1" applyAlignment="1">
      <alignment horizontal="center" vertical="top"/>
    </xf>
    <xf numFmtId="49" fontId="3" fillId="0" borderId="23" xfId="1" applyNumberFormat="1" applyBorder="1" applyAlignment="1" applyProtection="1">
      <alignment vertical="top" wrapText="1"/>
    </xf>
    <xf numFmtId="164" fontId="0" fillId="0" borderId="24" xfId="0" applyNumberFormat="1" applyBorder="1" applyAlignment="1">
      <alignment horizontal="right" vertical="top"/>
    </xf>
    <xf numFmtId="1" fontId="0" fillId="0" borderId="24" xfId="0" applyNumberFormat="1" applyBorder="1" applyAlignment="1">
      <alignment vertical="top"/>
    </xf>
    <xf numFmtId="0" fontId="0" fillId="0" borderId="24" xfId="0" applyNumberFormat="1" applyBorder="1" applyAlignment="1" applyProtection="1">
      <alignment horizontal="center" vertical="top"/>
    </xf>
    <xf numFmtId="1" fontId="0" fillId="0" borderId="24" xfId="0" applyNumberFormat="1" applyBorder="1" applyAlignment="1">
      <alignment horizontal="center" vertical="top"/>
    </xf>
    <xf numFmtId="1" fontId="0" fillId="0" borderId="24" xfId="0" applyNumberFormat="1" applyBorder="1" applyAlignment="1">
      <alignment horizontal="right" vertical="top"/>
    </xf>
    <xf numFmtId="0" fontId="0" fillId="0" borderId="24" xfId="0" applyNumberFormat="1" applyBorder="1" applyAlignment="1">
      <alignment vertical="top" wrapText="1"/>
    </xf>
    <xf numFmtId="0" fontId="37" fillId="0" borderId="25" xfId="0" applyFont="1" applyBorder="1" applyAlignment="1">
      <alignment horizontal="center" vertical="top"/>
    </xf>
    <xf numFmtId="0" fontId="0" fillId="0" borderId="26" xfId="0" applyBorder="1"/>
    <xf numFmtId="0" fontId="0" fillId="0" borderId="26" xfId="0" applyBorder="1" applyAlignment="1">
      <alignment vertical="top"/>
    </xf>
    <xf numFmtId="0" fontId="2" fillId="0" borderId="27" xfId="0" applyFont="1" applyBorder="1" applyAlignment="1">
      <alignment vertical="top"/>
    </xf>
    <xf numFmtId="49" fontId="0" fillId="0" borderId="28" xfId="0" applyNumberFormat="1" applyBorder="1" applyAlignment="1">
      <alignment horizontal="left" vertical="top"/>
    </xf>
    <xf numFmtId="0" fontId="0" fillId="0" borderId="28" xfId="0" applyBorder="1" applyAlignment="1">
      <alignment vertical="top"/>
    </xf>
    <xf numFmtId="3" fontId="0" fillId="0" borderId="28" xfId="0" applyNumberFormat="1" applyBorder="1" applyAlignment="1">
      <alignment vertical="top"/>
    </xf>
    <xf numFmtId="0" fontId="2" fillId="0" borderId="21" xfId="0" applyFont="1" applyBorder="1" applyAlignment="1">
      <alignment vertical="top"/>
    </xf>
    <xf numFmtId="0" fontId="2" fillId="0" borderId="21" xfId="0" applyFont="1" applyBorder="1"/>
    <xf numFmtId="3" fontId="0" fillId="0" borderId="5" xfId="0" applyNumberFormat="1" applyBorder="1" applyAlignment="1">
      <alignment horizontal="right" vertical="center"/>
    </xf>
    <xf numFmtId="49" fontId="0" fillId="0" borderId="24" xfId="0" applyNumberFormat="1" applyBorder="1" applyAlignment="1">
      <alignment horizontal="left" vertical="top"/>
    </xf>
    <xf numFmtId="0" fontId="0" fillId="0" borderId="24" xfId="0" applyBorder="1" applyAlignment="1">
      <alignment vertical="top"/>
    </xf>
    <xf numFmtId="3" fontId="0" fillId="0" borderId="24" xfId="0" applyNumberFormat="1" applyBorder="1" applyAlignment="1">
      <alignment vertical="top"/>
    </xf>
    <xf numFmtId="0" fontId="2" fillId="0" borderId="21" xfId="0" applyFont="1" applyBorder="1" applyAlignment="1">
      <alignment horizontal="left" vertical="top"/>
    </xf>
    <xf numFmtId="0" fontId="2" fillId="0" borderId="23" xfId="0" applyFont="1" applyBorder="1"/>
    <xf numFmtId="0" fontId="0" fillId="0" borderId="24" xfId="0" applyBorder="1"/>
    <xf numFmtId="3" fontId="0" fillId="0" borderId="24" xfId="0" applyNumberFormat="1" applyBorder="1"/>
    <xf numFmtId="49" fontId="2" fillId="0" borderId="8" xfId="0" applyNumberFormat="1" applyFont="1" applyBorder="1" applyAlignment="1">
      <alignment vertical="top"/>
    </xf>
    <xf numFmtId="0" fontId="2" fillId="0" borderId="29" xfId="0" applyFont="1" applyBorder="1" applyAlignment="1">
      <alignment vertical="top"/>
    </xf>
    <xf numFmtId="49" fontId="0" fillId="0" borderId="30" xfId="0" applyNumberFormat="1" applyBorder="1" applyAlignment="1">
      <alignment horizontal="left" vertical="top"/>
    </xf>
    <xf numFmtId="0" fontId="0" fillId="0" borderId="30" xfId="0" applyBorder="1" applyAlignment="1">
      <alignment vertical="top"/>
    </xf>
    <xf numFmtId="3" fontId="0" fillId="0" borderId="30" xfId="0" applyNumberFormat="1" applyBorder="1" applyAlignment="1">
      <alignment vertical="top"/>
    </xf>
    <xf numFmtId="0" fontId="2" fillId="0" borderId="31" xfId="0" applyFont="1" applyBorder="1"/>
    <xf numFmtId="49" fontId="0" fillId="0" borderId="32" xfId="0" applyNumberFormat="1" applyBorder="1" applyAlignment="1">
      <alignment horizontal="left" vertical="top"/>
    </xf>
    <xf numFmtId="0" fontId="0" fillId="0" borderId="32" xfId="0" applyBorder="1"/>
    <xf numFmtId="3" fontId="0" fillId="0" borderId="32" xfId="0" applyNumberFormat="1" applyBorder="1"/>
    <xf numFmtId="0" fontId="2" fillId="0" borderId="31" xfId="0" applyFont="1" applyBorder="1" applyAlignment="1">
      <alignment vertical="top"/>
    </xf>
    <xf numFmtId="0" fontId="0" fillId="0" borderId="32" xfId="0" applyBorder="1" applyAlignment="1">
      <alignment vertical="top"/>
    </xf>
    <xf numFmtId="3" fontId="0" fillId="0" borderId="32" xfId="0" applyNumberFormat="1" applyBorder="1" applyAlignment="1">
      <alignment vertical="top"/>
    </xf>
    <xf numFmtId="0" fontId="2" fillId="0" borderId="33" xfId="0" applyFont="1" applyBorder="1" applyAlignment="1">
      <alignment vertical="top"/>
    </xf>
    <xf numFmtId="49" fontId="0" fillId="0" borderId="34" xfId="0" applyNumberFormat="1" applyBorder="1" applyAlignment="1">
      <alignment horizontal="left" vertical="top"/>
    </xf>
    <xf numFmtId="0" fontId="0" fillId="0" borderId="34" xfId="0" applyBorder="1" applyAlignment="1">
      <alignment vertical="top"/>
    </xf>
    <xf numFmtId="3" fontId="0" fillId="0" borderId="34" xfId="0" applyNumberFormat="1" applyBorder="1" applyAlignment="1">
      <alignment vertical="top"/>
    </xf>
    <xf numFmtId="3" fontId="0" fillId="0" borderId="9" xfId="0" applyNumberFormat="1" applyBorder="1" applyAlignment="1">
      <alignment horizontal="right" vertical="top"/>
    </xf>
    <xf numFmtId="0" fontId="0" fillId="0" borderId="35" xfId="0" applyBorder="1" applyAlignment="1">
      <alignment vertical="top"/>
    </xf>
    <xf numFmtId="49" fontId="6" fillId="0" borderId="15" xfId="0" applyNumberFormat="1" applyFont="1" applyBorder="1" applyAlignment="1">
      <alignment horizontal="right" vertical="top"/>
    </xf>
    <xf numFmtId="49" fontId="6" fillId="0" borderId="15" xfId="0" applyNumberFormat="1" applyFont="1" applyBorder="1" applyAlignment="1">
      <alignment vertical="top"/>
    </xf>
    <xf numFmtId="3" fontId="6" fillId="0" borderId="15" xfId="0" applyNumberFormat="1" applyFont="1" applyBorder="1" applyAlignment="1">
      <alignment vertical="top"/>
    </xf>
    <xf numFmtId="0" fontId="6" fillId="0" borderId="15" xfId="0" applyFont="1" applyBorder="1" applyAlignment="1">
      <alignment vertical="top"/>
    </xf>
    <xf numFmtId="49" fontId="0" fillId="0" borderId="5" xfId="0" applyNumberFormat="1" applyBorder="1" applyAlignment="1">
      <alignment horizontal="right" vertical="center"/>
    </xf>
    <xf numFmtId="49" fontId="0" fillId="0" borderId="5" xfId="0" applyNumberFormat="1" applyBorder="1" applyAlignment="1">
      <alignment horizontal="right" vertical="top"/>
    </xf>
    <xf numFmtId="49" fontId="0" fillId="0" borderId="5" xfId="0" applyNumberFormat="1" applyBorder="1"/>
    <xf numFmtId="49" fontId="6" fillId="0" borderId="5" xfId="0" applyNumberFormat="1" applyFont="1" applyBorder="1" applyAlignment="1">
      <alignment horizontal="right" vertical="top"/>
    </xf>
    <xf numFmtId="49" fontId="6" fillId="0" borderId="5" xfId="0" applyNumberFormat="1" applyFont="1" applyBorder="1" applyAlignment="1">
      <alignment vertical="top"/>
    </xf>
    <xf numFmtId="3" fontId="6" fillId="0" borderId="5" xfId="0" applyNumberFormat="1" applyFont="1" applyBorder="1" applyAlignment="1">
      <alignment vertical="top"/>
    </xf>
    <xf numFmtId="0" fontId="6" fillId="0" borderId="5" xfId="0" applyFont="1" applyBorder="1" applyAlignment="1">
      <alignment vertical="top"/>
    </xf>
    <xf numFmtId="49" fontId="6" fillId="0" borderId="15" xfId="0" applyNumberFormat="1" applyFont="1" applyBorder="1" applyAlignment="1">
      <alignment horizontal="left" vertical="top"/>
    </xf>
    <xf numFmtId="49" fontId="6" fillId="0" borderId="5" xfId="0" applyNumberFormat="1" applyFont="1" applyBorder="1" applyAlignment="1">
      <alignment horizontal="left" vertical="top"/>
    </xf>
    <xf numFmtId="0" fontId="12" fillId="0" borderId="14" xfId="0" applyFont="1" applyBorder="1" applyAlignment="1">
      <alignment vertical="top"/>
    </xf>
    <xf numFmtId="49" fontId="16" fillId="0" borderId="15" xfId="0" applyNumberFormat="1" applyFont="1" applyBorder="1" applyAlignment="1">
      <alignment horizontal="left" vertical="top"/>
    </xf>
    <xf numFmtId="0" fontId="16" fillId="0" borderId="15" xfId="0" applyFont="1" applyBorder="1" applyAlignment="1">
      <alignment vertical="top"/>
    </xf>
    <xf numFmtId="3" fontId="16" fillId="0" borderId="15" xfId="0" applyNumberFormat="1" applyFont="1" applyBorder="1" applyAlignment="1">
      <alignment vertical="top"/>
    </xf>
    <xf numFmtId="49" fontId="16" fillId="0" borderId="5" xfId="0" applyNumberFormat="1" applyFont="1" applyBorder="1" applyAlignment="1">
      <alignment horizontal="left" vertical="top"/>
    </xf>
    <xf numFmtId="0" fontId="16" fillId="0" borderId="5" xfId="0" applyFont="1" applyBorder="1" applyAlignment="1">
      <alignment vertical="top"/>
    </xf>
    <xf numFmtId="3" fontId="16" fillId="0" borderId="5" xfId="0" applyNumberFormat="1" applyFont="1" applyBorder="1" applyAlignment="1">
      <alignment vertical="top"/>
    </xf>
    <xf numFmtId="0" fontId="12" fillId="0" borderId="7" xfId="0" applyFont="1" applyBorder="1"/>
    <xf numFmtId="49" fontId="16" fillId="0" borderId="5" xfId="0" applyNumberFormat="1" applyFont="1" applyBorder="1" applyAlignment="1">
      <alignment horizontal="left" vertical="center"/>
    </xf>
    <xf numFmtId="0" fontId="16" fillId="0" borderId="5" xfId="0" applyFont="1" applyBorder="1"/>
    <xf numFmtId="3" fontId="16" fillId="0" borderId="5" xfId="0" applyNumberFormat="1" applyFont="1" applyBorder="1"/>
    <xf numFmtId="0" fontId="2" fillId="0" borderId="14" xfId="0" applyFont="1" applyBorder="1"/>
    <xf numFmtId="49" fontId="0" fillId="0" borderId="15" xfId="0" applyNumberFormat="1" applyBorder="1" applyAlignment="1">
      <alignment horizontal="left" vertical="center"/>
    </xf>
    <xf numFmtId="0" fontId="19" fillId="0" borderId="7" xfId="0" applyFont="1" applyBorder="1" applyAlignment="1">
      <alignment vertical="top"/>
    </xf>
    <xf numFmtId="49" fontId="42" fillId="0" borderId="5" xfId="0" applyNumberFormat="1" applyFont="1" applyBorder="1" applyAlignment="1">
      <alignment horizontal="left" vertical="top"/>
    </xf>
    <xf numFmtId="0" fontId="42" fillId="0" borderId="5" xfId="0" applyFont="1" applyBorder="1" applyAlignment="1">
      <alignment vertical="top"/>
    </xf>
    <xf numFmtId="3" fontId="42" fillId="0" borderId="5" xfId="0" applyNumberFormat="1" applyFont="1" applyBorder="1" applyAlignment="1">
      <alignment vertical="top"/>
    </xf>
    <xf numFmtId="0" fontId="12" fillId="0" borderId="21" xfId="0" applyFont="1" applyBorder="1"/>
    <xf numFmtId="0" fontId="2" fillId="0" borderId="36" xfId="0" applyFont="1" applyBorder="1" applyAlignment="1">
      <alignment vertical="top"/>
    </xf>
    <xf numFmtId="0" fontId="2" fillId="0" borderId="14" xfId="0" applyFont="1" applyBorder="1" applyAlignment="1"/>
    <xf numFmtId="49" fontId="6" fillId="0" borderId="15" xfId="0" applyNumberFormat="1" applyFont="1" applyBorder="1" applyAlignment="1">
      <alignment horizontal="left"/>
    </xf>
    <xf numFmtId="0" fontId="6" fillId="0" borderId="15" xfId="0" applyFont="1" applyBorder="1" applyAlignment="1"/>
    <xf numFmtId="3" fontId="6" fillId="0" borderId="15" xfId="0" applyNumberFormat="1" applyFont="1" applyBorder="1" applyAlignment="1"/>
    <xf numFmtId="0" fontId="2" fillId="0" borderId="7" xfId="0" applyFont="1" applyBorder="1" applyAlignment="1"/>
    <xf numFmtId="49" fontId="0" fillId="0" borderId="5" xfId="0" applyNumberFormat="1" applyBorder="1" applyAlignment="1">
      <alignment horizontal="left"/>
    </xf>
    <xf numFmtId="0" fontId="0" fillId="0" borderId="5" xfId="0" applyBorder="1" applyAlignment="1"/>
    <xf numFmtId="3" fontId="0" fillId="0" borderId="5" xfId="0" applyNumberFormat="1" applyBorder="1" applyAlignment="1"/>
    <xf numFmtId="0" fontId="2" fillId="0" borderId="8" xfId="0" applyFont="1" applyBorder="1" applyAlignment="1"/>
    <xf numFmtId="49" fontId="0" fillId="0" borderId="9" xfId="0" applyNumberFormat="1" applyBorder="1" applyAlignment="1">
      <alignment horizontal="left"/>
    </xf>
    <xf numFmtId="0" fontId="0" fillId="0" borderId="9" xfId="0" applyBorder="1" applyAlignment="1"/>
    <xf numFmtId="3" fontId="0" fillId="0" borderId="9" xfId="0" applyNumberFormat="1" applyBorder="1" applyAlignment="1"/>
    <xf numFmtId="1" fontId="0" fillId="0" borderId="15" xfId="0" applyNumberFormat="1" applyBorder="1" applyAlignment="1">
      <alignment horizontal="center" vertical="top"/>
    </xf>
    <xf numFmtId="1" fontId="0" fillId="0" borderId="15" xfId="0" applyNumberFormat="1" applyBorder="1" applyAlignment="1">
      <alignment horizontal="center"/>
    </xf>
    <xf numFmtId="49" fontId="2" fillId="0" borderId="15" xfId="0" applyNumberFormat="1" applyFont="1" applyBorder="1" applyAlignment="1">
      <alignment vertical="top"/>
    </xf>
    <xf numFmtId="49" fontId="0" fillId="0" borderId="37" xfId="0" applyNumberFormat="1" applyBorder="1" applyAlignment="1">
      <alignment vertical="top"/>
    </xf>
    <xf numFmtId="1" fontId="0" fillId="0" borderId="5" xfId="0" applyNumberFormat="1" applyBorder="1" applyAlignment="1">
      <alignment horizontal="center"/>
    </xf>
    <xf numFmtId="0" fontId="2" fillId="0" borderId="7" xfId="0" applyFont="1" applyFill="1" applyBorder="1"/>
    <xf numFmtId="49" fontId="6" fillId="0" borderId="5" xfId="0" applyNumberFormat="1" applyFont="1" applyFill="1" applyBorder="1" applyAlignment="1">
      <alignment horizontal="left" vertical="center"/>
    </xf>
    <xf numFmtId="1" fontId="6" fillId="0" borderId="5" xfId="0" applyNumberFormat="1" applyFont="1" applyFill="1" applyBorder="1" applyAlignment="1">
      <alignment horizontal="center"/>
    </xf>
    <xf numFmtId="0" fontId="2" fillId="0" borderId="7" xfId="0" applyFont="1" applyFill="1" applyBorder="1" applyAlignment="1">
      <alignment vertical="top"/>
    </xf>
    <xf numFmtId="49" fontId="6" fillId="0" borderId="5" xfId="0" applyNumberFormat="1" applyFont="1" applyFill="1" applyBorder="1" applyAlignment="1">
      <alignment horizontal="left" vertical="top"/>
    </xf>
    <xf numFmtId="1" fontId="6" fillId="0" borderId="5" xfId="0" applyNumberFormat="1" applyFont="1" applyFill="1" applyBorder="1" applyAlignment="1">
      <alignment horizontal="center" vertical="top"/>
    </xf>
    <xf numFmtId="1" fontId="0" fillId="0" borderId="9" xfId="0" applyNumberFormat="1" applyBorder="1" applyAlignment="1">
      <alignment horizontal="center" vertical="top"/>
    </xf>
    <xf numFmtId="49" fontId="1" fillId="0" borderId="14" xfId="1" applyNumberFormat="1" applyFont="1" applyBorder="1" applyAlignment="1" applyProtection="1">
      <alignment vertical="top" wrapText="1"/>
    </xf>
    <xf numFmtId="49" fontId="3" fillId="0" borderId="15" xfId="1" quotePrefix="1" applyNumberFormat="1" applyBorder="1" applyAlignment="1" applyProtection="1">
      <alignment vertical="top" wrapText="1"/>
    </xf>
    <xf numFmtId="49" fontId="3" fillId="0" borderId="15" xfId="1" applyNumberFormat="1" applyBorder="1" applyAlignment="1" applyProtection="1">
      <alignment vertical="top" wrapText="1"/>
    </xf>
    <xf numFmtId="49" fontId="3" fillId="0" borderId="37" xfId="1" applyNumberFormat="1" applyBorder="1" applyAlignment="1" applyProtection="1">
      <alignment vertical="top" wrapText="1"/>
    </xf>
    <xf numFmtId="0" fontId="0" fillId="0" borderId="7" xfId="0" applyBorder="1" applyAlignment="1">
      <alignment vertical="top"/>
    </xf>
    <xf numFmtId="49" fontId="3" fillId="0" borderId="5" xfId="1" applyNumberFormat="1" applyBorder="1" applyAlignment="1" applyProtection="1">
      <alignment vertical="top" wrapText="1"/>
    </xf>
    <xf numFmtId="0" fontId="3" fillId="0" borderId="5" xfId="1" applyBorder="1" applyAlignment="1" applyProtection="1">
      <alignment vertical="top"/>
    </xf>
    <xf numFmtId="0" fontId="1" fillId="0" borderId="7" xfId="0" applyFont="1" applyBorder="1" applyAlignment="1">
      <alignment vertical="top"/>
    </xf>
    <xf numFmtId="49" fontId="3" fillId="0" borderId="5" xfId="1" quotePrefix="1" applyNumberFormat="1" applyBorder="1" applyAlignment="1" applyProtection="1">
      <alignment vertical="top" wrapText="1"/>
    </xf>
    <xf numFmtId="49" fontId="1" fillId="0" borderId="7" xfId="1" applyNumberFormat="1" applyFont="1" applyBorder="1" applyAlignment="1" applyProtection="1">
      <alignment vertical="top" wrapText="1"/>
    </xf>
    <xf numFmtId="49" fontId="3" fillId="0" borderId="26" xfId="1" applyNumberFormat="1" applyBorder="1" applyAlignment="1" applyProtection="1">
      <alignment vertical="top" wrapText="1"/>
    </xf>
    <xf numFmtId="49" fontId="1" fillId="0" borderId="8" xfId="1" applyNumberFormat="1" applyFont="1" applyBorder="1" applyAlignment="1" applyProtection="1">
      <alignment vertical="top" wrapText="1"/>
    </xf>
    <xf numFmtId="49" fontId="3" fillId="0" borderId="9" xfId="1" applyNumberFormat="1" applyBorder="1" applyAlignment="1" applyProtection="1">
      <alignment vertical="top" wrapText="1"/>
    </xf>
    <xf numFmtId="0" fontId="2" fillId="0" borderId="38" xfId="0" applyFont="1" applyBorder="1"/>
    <xf numFmtId="49" fontId="0" fillId="0" borderId="39" xfId="0" applyNumberFormat="1" applyBorder="1" applyAlignment="1">
      <alignment horizontal="left" vertical="center"/>
    </xf>
    <xf numFmtId="49" fontId="0" fillId="0" borderId="39" xfId="0" applyNumberFormat="1" applyBorder="1" applyAlignment="1">
      <alignment horizontal="left" vertical="top"/>
    </xf>
    <xf numFmtId="0" fontId="0" fillId="0" borderId="39" xfId="0" applyBorder="1"/>
    <xf numFmtId="3" fontId="0" fillId="0" borderId="39" xfId="0" applyNumberFormat="1" applyBorder="1"/>
    <xf numFmtId="0" fontId="6" fillId="0" borderId="9" xfId="0" applyFont="1" applyBorder="1" applyAlignment="1">
      <alignment vertical="top"/>
    </xf>
    <xf numFmtId="0" fontId="6" fillId="0" borderId="39" xfId="0" applyFont="1" applyBorder="1"/>
    <xf numFmtId="49" fontId="6" fillId="0" borderId="9" xfId="0" applyNumberFormat="1" applyFont="1" applyBorder="1" applyAlignment="1">
      <alignment horizontal="left" vertical="top"/>
    </xf>
    <xf numFmtId="49" fontId="6" fillId="0" borderId="39" xfId="0" applyNumberFormat="1" applyFont="1" applyBorder="1" applyAlignment="1">
      <alignment horizontal="left" vertical="center"/>
    </xf>
    <xf numFmtId="49" fontId="6" fillId="0" borderId="39" xfId="0" applyNumberFormat="1" applyFont="1" applyBorder="1" applyAlignment="1">
      <alignment horizontal="left" vertical="top"/>
    </xf>
    <xf numFmtId="0" fontId="49" fillId="0" borderId="7" xfId="0" applyFont="1" applyBorder="1" applyAlignment="1">
      <alignment vertical="top"/>
    </xf>
    <xf numFmtId="49" fontId="50" fillId="0" borderId="5" xfId="0" applyNumberFormat="1" applyFont="1" applyBorder="1" applyAlignment="1">
      <alignment horizontal="left" vertical="top"/>
    </xf>
    <xf numFmtId="0" fontId="50" fillId="0" borderId="5" xfId="0" applyFont="1" applyBorder="1" applyAlignment="1">
      <alignment vertical="top"/>
    </xf>
    <xf numFmtId="3" fontId="50" fillId="0" borderId="5" xfId="0" applyNumberFormat="1" applyFont="1" applyBorder="1" applyAlignment="1">
      <alignment vertical="top"/>
    </xf>
    <xf numFmtId="0" fontId="6" fillId="0" borderId="5" xfId="0" applyFont="1" applyBorder="1"/>
    <xf numFmtId="0" fontId="49" fillId="0" borderId="7" xfId="0" applyFont="1" applyBorder="1"/>
    <xf numFmtId="0" fontId="50" fillId="0" borderId="5" xfId="0" applyFont="1" applyBorder="1"/>
    <xf numFmtId="3" fontId="50" fillId="0" borderId="5" xfId="0" applyNumberFormat="1" applyFont="1" applyBorder="1"/>
    <xf numFmtId="0" fontId="6" fillId="0" borderId="28" xfId="0" applyFont="1" applyBorder="1" applyAlignment="1">
      <alignment vertical="top"/>
    </xf>
    <xf numFmtId="0" fontId="49" fillId="0" borderId="0" xfId="0" applyFont="1" applyBorder="1"/>
    <xf numFmtId="49" fontId="50" fillId="0" borderId="0" xfId="0" applyNumberFormat="1" applyFont="1" applyBorder="1" applyAlignment="1">
      <alignment horizontal="left" vertical="top"/>
    </xf>
    <xf numFmtId="0" fontId="50" fillId="0" borderId="0" xfId="0" applyFont="1" applyBorder="1"/>
    <xf numFmtId="3" fontId="50" fillId="0" borderId="0" xfId="0" applyNumberFormat="1" applyFont="1" applyBorder="1"/>
    <xf numFmtId="0" fontId="6" fillId="0" borderId="7" xfId="0" applyFont="1" applyBorder="1" applyAlignment="1">
      <alignment vertical="top"/>
    </xf>
    <xf numFmtId="0" fontId="8"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 fontId="0" fillId="0" borderId="40" xfId="0" applyNumberFormat="1" applyBorder="1"/>
    <xf numFmtId="1" fontId="0" fillId="0" borderId="41" xfId="0" applyNumberFormat="1" applyBorder="1"/>
    <xf numFmtId="1" fontId="0" fillId="0" borderId="41" xfId="0" applyNumberFormat="1" applyBorder="1" applyAlignment="1">
      <alignment vertical="top"/>
    </xf>
    <xf numFmtId="1" fontId="0" fillId="0" borderId="41" xfId="0" applyNumberFormat="1" applyBorder="1" applyAlignment="1">
      <alignment vertical="top" wrapText="1"/>
    </xf>
    <xf numFmtId="1" fontId="1" fillId="0" borderId="41" xfId="0" applyNumberFormat="1" applyFont="1" applyFill="1" applyBorder="1" applyAlignment="1">
      <alignment vertical="top" wrapText="1"/>
    </xf>
    <xf numFmtId="1" fontId="0" fillId="0" borderId="42" xfId="0" applyNumberFormat="1" applyBorder="1" applyAlignment="1">
      <alignment vertical="top" wrapText="1"/>
    </xf>
    <xf numFmtId="14" fontId="0" fillId="0" borderId="0" xfId="0" applyNumberFormat="1" applyAlignment="1">
      <alignment horizontal="right" vertical="top"/>
    </xf>
    <xf numFmtId="0" fontId="6" fillId="0" borderId="5" xfId="0" applyNumberFormat="1" applyFont="1" applyBorder="1" applyAlignment="1">
      <alignment vertical="top" wrapText="1"/>
    </xf>
    <xf numFmtId="0" fontId="50" fillId="0" borderId="5" xfId="0" applyFont="1" applyBorder="1" applyAlignment="1">
      <alignment vertical="top"/>
    </xf>
    <xf numFmtId="0" fontId="2" fillId="0" borderId="0" xfId="0" applyFont="1" applyAlignment="1">
      <alignment horizontal="center" vertical="center" wrapText="1"/>
    </xf>
    <xf numFmtId="0" fontId="51" fillId="0" borderId="0" xfId="0" applyFont="1" applyAlignment="1">
      <alignment horizontal="center"/>
    </xf>
    <xf numFmtId="49" fontId="51" fillId="0" borderId="0" xfId="0" applyNumberFormat="1" applyFont="1" applyAlignment="1">
      <alignment horizontal="center" vertical="center"/>
    </xf>
    <xf numFmtId="49" fontId="6" fillId="0" borderId="9" xfId="0" applyNumberFormat="1" applyFont="1" applyBorder="1" applyAlignment="1">
      <alignment vertical="top"/>
    </xf>
    <xf numFmtId="49" fontId="49" fillId="0" borderId="0" xfId="0" applyNumberFormat="1" applyFont="1" applyAlignment="1">
      <alignment horizontal="center" vertical="center"/>
    </xf>
    <xf numFmtId="0" fontId="49" fillId="0" borderId="0" xfId="0" applyFont="1" applyAlignment="1">
      <alignment horizontal="center"/>
    </xf>
    <xf numFmtId="0" fontId="50" fillId="0" borderId="5" xfId="0" applyFont="1" applyBorder="1" applyAlignment="1">
      <alignment vertical="top"/>
    </xf>
    <xf numFmtId="0" fontId="52" fillId="0" borderId="0" xfId="0" applyFont="1" applyAlignment="1">
      <alignment horizontal="center" vertical="top"/>
    </xf>
    <xf numFmtId="49" fontId="52" fillId="0" borderId="0" xfId="0" applyNumberFormat="1" applyFont="1" applyAlignment="1">
      <alignment horizontal="center" vertical="center"/>
    </xf>
    <xf numFmtId="0" fontId="2" fillId="0" borderId="38" xfId="0" applyFont="1" applyBorder="1" applyAlignment="1">
      <alignment vertical="top"/>
    </xf>
    <xf numFmtId="0" fontId="6" fillId="0" borderId="39" xfId="0" applyFont="1" applyBorder="1" applyAlignment="1">
      <alignment vertical="top"/>
    </xf>
    <xf numFmtId="3" fontId="0" fillId="0" borderId="39" xfId="0" applyNumberFormat="1" applyBorder="1" applyAlignment="1">
      <alignment vertical="top"/>
    </xf>
    <xf numFmtId="0" fontId="2" fillId="0" borderId="38" xfId="0" applyFont="1" applyBorder="1" applyAlignment="1">
      <alignment horizontal="left" vertical="top"/>
    </xf>
    <xf numFmtId="3" fontId="0" fillId="0" borderId="39" xfId="0" applyNumberFormat="1" applyBorder="1" applyAlignment="1">
      <alignment horizontal="right" vertical="top"/>
    </xf>
    <xf numFmtId="0" fontId="0" fillId="0" borderId="39" xfId="0" applyBorder="1" applyAlignment="1">
      <alignment vertical="top"/>
    </xf>
    <xf numFmtId="0" fontId="2" fillId="0" borderId="43" xfId="0" applyFont="1" applyBorder="1" applyAlignment="1">
      <alignment vertical="top"/>
    </xf>
    <xf numFmtId="49" fontId="0" fillId="0" borderId="44" xfId="0" applyNumberFormat="1" applyBorder="1" applyAlignment="1">
      <alignment horizontal="left" vertical="top"/>
    </xf>
    <xf numFmtId="0" fontId="0" fillId="0" borderId="44" xfId="0" applyBorder="1" applyAlignment="1">
      <alignment vertical="top"/>
    </xf>
    <xf numFmtId="3" fontId="0" fillId="0" borderId="44" xfId="0" applyNumberFormat="1" applyBorder="1" applyAlignment="1">
      <alignment vertical="top"/>
    </xf>
    <xf numFmtId="0" fontId="50" fillId="0" borderId="5" xfId="0" applyFont="1" applyBorder="1"/>
    <xf numFmtId="0" fontId="6" fillId="0" borderId="5" xfId="0" applyFont="1" applyBorder="1" applyAlignment="1">
      <alignment vertical="top" wrapText="1"/>
    </xf>
    <xf numFmtId="0" fontId="26" fillId="0" borderId="0" xfId="0" applyFont="1" applyFill="1" applyAlignment="1">
      <alignment horizontal="center" vertical="center"/>
    </xf>
    <xf numFmtId="14" fontId="2" fillId="0" borderId="0" xfId="0" applyNumberFormat="1" applyFont="1" applyFill="1" applyAlignment="1">
      <alignment horizontal="center" vertical="center"/>
    </xf>
    <xf numFmtId="49" fontId="6" fillId="0" borderId="5" xfId="0" applyNumberFormat="1" applyFont="1" applyBorder="1" applyAlignment="1">
      <alignment horizontal="left" vertical="center"/>
    </xf>
    <xf numFmtId="49" fontId="50" fillId="0" borderId="5" xfId="0" applyNumberFormat="1" applyFont="1" applyBorder="1" applyAlignment="1">
      <alignment horizontal="left" vertical="center"/>
    </xf>
    <xf numFmtId="0" fontId="2" fillId="0" borderId="45" xfId="0" applyFont="1" applyBorder="1" applyAlignment="1">
      <alignment horizontal="left" vertical="top"/>
    </xf>
    <xf numFmtId="3" fontId="0" fillId="0" borderId="46" xfId="0" applyNumberFormat="1" applyBorder="1" applyAlignment="1">
      <alignment horizontal="right" vertical="top"/>
    </xf>
    <xf numFmtId="49" fontId="6" fillId="0" borderId="46" xfId="0" applyNumberFormat="1" applyFont="1" applyBorder="1" applyAlignment="1">
      <alignment horizontal="left" vertical="top"/>
    </xf>
    <xf numFmtId="0" fontId="6" fillId="0" borderId="46" xfId="0" applyFont="1" applyBorder="1" applyAlignment="1">
      <alignment horizontal="left" vertical="top"/>
    </xf>
    <xf numFmtId="0" fontId="6" fillId="0" borderId="39" xfId="0" applyFont="1" applyBorder="1" applyAlignment="1">
      <alignment horizontal="left" vertical="top"/>
    </xf>
    <xf numFmtId="0" fontId="6" fillId="0" borderId="5" xfId="0" applyFont="1" applyBorder="1" applyAlignment="1">
      <alignment horizontal="left" vertical="top"/>
    </xf>
    <xf numFmtId="167" fontId="2" fillId="0" borderId="0" xfId="0" applyNumberFormat="1" applyFont="1" applyFill="1" applyAlignment="1">
      <alignment horizontal="center" vertical="center"/>
    </xf>
    <xf numFmtId="167" fontId="2" fillId="0" borderId="0" xfId="0" applyNumberFormat="1" applyFont="1"/>
    <xf numFmtId="49" fontId="53" fillId="0" borderId="0" xfId="0" applyNumberFormat="1" applyFont="1" applyAlignment="1">
      <alignment horizontal="center" vertical="center"/>
    </xf>
    <xf numFmtId="0" fontId="50" fillId="0" borderId="5" xfId="0" applyFont="1" applyBorder="1" applyAlignment="1">
      <alignment vertical="top"/>
    </xf>
    <xf numFmtId="0" fontId="49" fillId="0" borderId="38" xfId="0" applyFont="1" applyBorder="1" applyAlignment="1">
      <alignment vertical="top"/>
    </xf>
    <xf numFmtId="49" fontId="50" fillId="0" borderId="39" xfId="0" applyNumberFormat="1" applyFont="1" applyBorder="1" applyAlignment="1">
      <alignment horizontal="left" vertical="top"/>
    </xf>
    <xf numFmtId="0" fontId="50" fillId="0" borderId="39" xfId="0" applyFont="1" applyBorder="1" applyAlignment="1">
      <alignment vertical="top"/>
    </xf>
    <xf numFmtId="3" fontId="50" fillId="0" borderId="39" xfId="0" applyNumberFormat="1" applyFont="1" applyBorder="1" applyAlignment="1">
      <alignment vertical="top"/>
    </xf>
    <xf numFmtId="0" fontId="54" fillId="0" borderId="0" xfId="0" applyFont="1" applyAlignment="1">
      <alignment horizontal="center"/>
    </xf>
    <xf numFmtId="0" fontId="49" fillId="0" borderId="43" xfId="0" applyFont="1" applyBorder="1" applyAlignment="1">
      <alignment vertical="top"/>
    </xf>
    <xf numFmtId="49" fontId="50" fillId="0" borderId="44" xfId="0" applyNumberFormat="1" applyFont="1" applyBorder="1" applyAlignment="1">
      <alignment horizontal="left" vertical="top"/>
    </xf>
    <xf numFmtId="0" fontId="50" fillId="0" borderId="44" xfId="0" applyFont="1" applyBorder="1" applyAlignment="1">
      <alignment vertical="top"/>
    </xf>
    <xf numFmtId="3" fontId="50" fillId="0" borderId="44" xfId="0" applyNumberFormat="1" applyFont="1" applyBorder="1" applyAlignment="1">
      <alignment vertical="top"/>
    </xf>
    <xf numFmtId="0" fontId="0" fillId="0" borderId="0" xfId="0" applyAlignment="1">
      <alignment horizontal="left" vertical="top" wrapText="1"/>
    </xf>
    <xf numFmtId="49" fontId="6" fillId="0" borderId="44" xfId="0" applyNumberFormat="1" applyFont="1" applyBorder="1" applyAlignment="1">
      <alignment horizontal="left" vertical="top"/>
    </xf>
    <xf numFmtId="0" fontId="6" fillId="0" borderId="44" xfId="0" applyFont="1" applyBorder="1" applyAlignment="1">
      <alignment vertical="top"/>
    </xf>
    <xf numFmtId="14" fontId="2" fillId="0" borderId="0" xfId="0" applyNumberFormat="1" applyFont="1" applyBorder="1" applyAlignment="1">
      <alignment wrapText="1"/>
    </xf>
    <xf numFmtId="0" fontId="55" fillId="0" borderId="0" xfId="0" applyFont="1" applyAlignment="1">
      <alignment horizontal="center"/>
    </xf>
    <xf numFmtId="0" fontId="55" fillId="0" borderId="0" xfId="0" applyFont="1" applyBorder="1" applyAlignment="1">
      <alignment horizontal="center" wrapText="1"/>
    </xf>
    <xf numFmtId="0" fontId="0" fillId="0" borderId="7" xfId="0" applyFont="1" applyBorder="1" applyAlignment="1">
      <alignment vertical="top"/>
    </xf>
    <xf numFmtId="0" fontId="0" fillId="0" borderId="5" xfId="0" applyBorder="1" applyAlignment="1">
      <alignment vertical="top" wrapText="1"/>
    </xf>
    <xf numFmtId="0" fontId="2" fillId="0" borderId="0" xfId="0" applyFont="1" applyAlignment="1">
      <alignment horizontal="left" vertical="center" wrapText="1"/>
    </xf>
    <xf numFmtId="0" fontId="0" fillId="0" borderId="0" xfId="0"/>
    <xf numFmtId="0" fontId="0" fillId="0" borderId="26" xfId="0" applyBorder="1" applyAlignment="1">
      <alignment vertical="top"/>
    </xf>
    <xf numFmtId="0" fontId="0" fillId="0" borderId="0" xfId="0" applyAlignment="1">
      <alignment vertical="top"/>
    </xf>
    <xf numFmtId="0" fontId="0" fillId="0" borderId="0" xfId="0" applyAlignment="1"/>
    <xf numFmtId="0" fontId="0" fillId="0" borderId="5" xfId="0" applyBorder="1" applyAlignment="1">
      <alignment vertical="top"/>
    </xf>
    <xf numFmtId="0" fontId="6" fillId="0" borderId="5" xfId="0" applyFont="1" applyBorder="1" applyAlignment="1">
      <alignment vertical="top"/>
    </xf>
    <xf numFmtId="0" fontId="55" fillId="0" borderId="22" xfId="0" applyFont="1" applyBorder="1" applyAlignment="1">
      <alignment horizontal="center" vertical="top"/>
    </xf>
    <xf numFmtId="0" fontId="3" fillId="0" borderId="0" xfId="1" applyAlignment="1" applyProtection="1"/>
    <xf numFmtId="0" fontId="0" fillId="0" borderId="0" xfId="0" applyAlignment="1">
      <alignment vertical="top"/>
    </xf>
    <xf numFmtId="0" fontId="0" fillId="0" borderId="5" xfId="0" applyBorder="1"/>
    <xf numFmtId="0" fontId="0" fillId="0" borderId="26" xfId="0" applyBorder="1" applyAlignment="1">
      <alignment vertical="top"/>
    </xf>
    <xf numFmtId="49" fontId="0" fillId="0" borderId="5" xfId="0" applyNumberFormat="1" applyBorder="1" applyAlignment="1">
      <alignment horizontal="left" vertical="top"/>
    </xf>
    <xf numFmtId="0" fontId="0" fillId="0" borderId="0" xfId="0" applyAlignment="1"/>
    <xf numFmtId="0" fontId="0" fillId="0" borderId="0" xfId="0"/>
    <xf numFmtId="0" fontId="4" fillId="0" borderId="0" xfId="0" applyFont="1" applyFill="1"/>
    <xf numFmtId="0" fontId="6" fillId="0" borderId="9" xfId="0" applyFont="1" applyBorder="1" applyAlignment="1">
      <alignment vertical="top"/>
    </xf>
    <xf numFmtId="0" fontId="6" fillId="0" borderId="5" xfId="0" applyFont="1" applyBorder="1"/>
    <xf numFmtId="0" fontId="6" fillId="0" borderId="5" xfId="0" applyFont="1" applyBorder="1" applyAlignment="1">
      <alignment vertical="top"/>
    </xf>
    <xf numFmtId="49" fontId="0" fillId="0" borderId="5" xfId="0" applyNumberFormat="1" applyBorder="1" applyAlignment="1">
      <alignment horizontal="left" vertical="center"/>
    </xf>
    <xf numFmtId="0" fontId="0" fillId="0" borderId="0" xfId="0" applyAlignment="1">
      <alignment vertical="top"/>
    </xf>
    <xf numFmtId="0" fontId="6" fillId="0" borderId="5" xfId="0" applyFont="1" applyBorder="1" applyAlignment="1">
      <alignment vertical="top"/>
    </xf>
    <xf numFmtId="0" fontId="5" fillId="3" borderId="4" xfId="0" applyFont="1" applyFill="1" applyBorder="1" applyAlignment="1">
      <alignment horizontal="center" vertical="center"/>
    </xf>
    <xf numFmtId="0" fontId="0" fillId="0" borderId="0" xfId="0" applyAlignment="1">
      <alignment vertical="top"/>
    </xf>
    <xf numFmtId="0" fontId="2" fillId="0" borderId="0" xfId="0" applyFont="1" applyAlignment="1">
      <alignment horizontal="center" vertical="center"/>
    </xf>
    <xf numFmtId="0" fontId="0" fillId="0" borderId="0" xfId="0" applyAlignment="1"/>
    <xf numFmtId="0" fontId="0" fillId="0" borderId="0" xfId="0"/>
    <xf numFmtId="0" fontId="0" fillId="0" borderId="0" xfId="0" applyAlignment="1">
      <alignment horizontal="left" vertical="top"/>
    </xf>
    <xf numFmtId="0" fontId="4" fillId="0" borderId="0" xfId="0" applyFont="1" applyFill="1"/>
    <xf numFmtId="0" fontId="4" fillId="0" borderId="0" xfId="0" applyFont="1" applyAlignment="1">
      <alignment horizontal="center"/>
    </xf>
    <xf numFmtId="0" fontId="0" fillId="0" borderId="9" xfId="0" applyBorder="1" applyAlignment="1">
      <alignment vertical="top"/>
    </xf>
    <xf numFmtId="0" fontId="4" fillId="4" borderId="1" xfId="0" applyFont="1" applyFill="1" applyBorder="1" applyAlignment="1">
      <alignment horizontal="center" wrapText="1"/>
    </xf>
    <xf numFmtId="0" fontId="4" fillId="0" borderId="0" xfId="0" applyFont="1" applyFill="1" applyAlignment="1">
      <alignment horizontal="center" vertical="center" wrapText="1"/>
    </xf>
    <xf numFmtId="0" fontId="0" fillId="0" borderId="0" xfId="0" applyAlignment="1">
      <alignment vertical="center" wrapText="1"/>
    </xf>
    <xf numFmtId="0" fontId="0" fillId="0" borderId="0" xfId="0" applyFill="1" applyBorder="1" applyAlignment="1">
      <alignment wrapText="1"/>
    </xf>
    <xf numFmtId="0" fontId="26" fillId="4" borderId="0" xfId="0" applyFont="1" applyFill="1" applyAlignment="1">
      <alignment horizontal="center" vertical="center"/>
    </xf>
    <xf numFmtId="0" fontId="6" fillId="0" borderId="0" xfId="0" applyFont="1" applyAlignment="1">
      <alignment vertical="top"/>
    </xf>
    <xf numFmtId="0" fontId="6" fillId="0" borderId="32" xfId="0" applyFont="1" applyBorder="1" applyAlignment="1">
      <alignment vertical="top"/>
    </xf>
    <xf numFmtId="0" fontId="51" fillId="0" borderId="0" xfId="0" applyFont="1" applyAlignment="1">
      <alignment horizontal="center"/>
    </xf>
    <xf numFmtId="0" fontId="51" fillId="0" borderId="0" xfId="0" applyFont="1" applyFill="1" applyBorder="1" applyAlignment="1">
      <alignment horizontal="center" vertical="top" wrapText="1"/>
    </xf>
    <xf numFmtId="0" fontId="57" fillId="0" borderId="4" xfId="0" applyFont="1" applyFill="1" applyBorder="1" applyAlignment="1">
      <alignment wrapText="1"/>
    </xf>
    <xf numFmtId="49" fontId="1" fillId="0" borderId="15" xfId="0" applyNumberFormat="1" applyFont="1" applyBorder="1" applyAlignment="1">
      <alignment horizontal="left" vertical="top"/>
    </xf>
    <xf numFmtId="49" fontId="1" fillId="0" borderId="5" xfId="0" applyNumberFormat="1" applyFont="1" applyBorder="1" applyAlignment="1">
      <alignment horizontal="left" vertical="center"/>
    </xf>
    <xf numFmtId="49" fontId="1" fillId="0" borderId="5" xfId="0" applyNumberFormat="1" applyFont="1" applyBorder="1" applyAlignment="1">
      <alignment horizontal="left" vertical="top"/>
    </xf>
    <xf numFmtId="0" fontId="1" fillId="0" borderId="5" xfId="0" applyFont="1" applyBorder="1"/>
    <xf numFmtId="49" fontId="1" fillId="0" borderId="9" xfId="0" applyNumberFormat="1" applyFont="1" applyBorder="1" applyAlignment="1">
      <alignment horizontal="left" vertical="top"/>
    </xf>
    <xf numFmtId="0" fontId="1" fillId="0" borderId="9" xfId="0" applyFont="1" applyBorder="1" applyAlignment="1">
      <alignment vertical="top"/>
    </xf>
    <xf numFmtId="0" fontId="51" fillId="0" borderId="0" xfId="0" applyFont="1" applyAlignment="1">
      <alignment horizontal="center"/>
    </xf>
    <xf numFmtId="0" fontId="0" fillId="0" borderId="0" xfId="0" applyAlignment="1">
      <alignment vertical="top"/>
    </xf>
    <xf numFmtId="0" fontId="0" fillId="0" borderId="0" xfId="0"/>
    <xf numFmtId="49" fontId="0" fillId="0" borderId="5" xfId="0" applyNumberFormat="1" applyBorder="1" applyAlignment="1">
      <alignment vertical="top" wrapText="1"/>
    </xf>
    <xf numFmtId="49" fontId="51" fillId="0" borderId="0" xfId="0" applyNumberFormat="1" applyFont="1" applyAlignment="1">
      <alignment horizontal="center" vertical="top"/>
    </xf>
    <xf numFmtId="0" fontId="1" fillId="0" borderId="5" xfId="0" applyFont="1" applyBorder="1" applyAlignment="1">
      <alignment vertical="top"/>
    </xf>
    <xf numFmtId="49" fontId="1" fillId="0" borderId="32" xfId="0" applyNumberFormat="1" applyFont="1" applyBorder="1" applyAlignment="1">
      <alignment horizontal="left" vertical="top"/>
    </xf>
    <xf numFmtId="0" fontId="51" fillId="0" borderId="22" xfId="0" applyFont="1" applyFill="1" applyBorder="1" applyAlignment="1">
      <alignment horizontal="center" vertical="top"/>
    </xf>
    <xf numFmtId="0" fontId="0" fillId="0" borderId="0" xfId="0" applyAlignment="1">
      <alignment vertical="top"/>
    </xf>
    <xf numFmtId="49" fontId="0" fillId="0" borderId="5" xfId="0" applyNumberFormat="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vertical="top"/>
    </xf>
    <xf numFmtId="0" fontId="50" fillId="0" borderId="5" xfId="0" applyFont="1" applyBorder="1" applyAlignment="1">
      <alignment vertical="top"/>
    </xf>
    <xf numFmtId="0" fontId="2" fillId="0" borderId="5" xfId="0" applyFont="1" applyBorder="1" applyAlignment="1">
      <alignment vertical="top"/>
    </xf>
    <xf numFmtId="49" fontId="0" fillId="0" borderId="5" xfId="0" applyNumberFormat="1" applyBorder="1" applyAlignment="1">
      <alignment horizontal="left" vertical="top"/>
    </xf>
    <xf numFmtId="0" fontId="0" fillId="0" borderId="0" xfId="0" applyAlignment="1">
      <alignment vertical="top"/>
    </xf>
    <xf numFmtId="0" fontId="0" fillId="0" borderId="5" xfId="0" applyBorder="1" applyAlignment="1">
      <alignment vertical="top"/>
    </xf>
    <xf numFmtId="49" fontId="1" fillId="0" borderId="39" xfId="0" applyNumberFormat="1" applyFont="1" applyBorder="1" applyAlignment="1">
      <alignment horizontal="left" vertical="top"/>
    </xf>
    <xf numFmtId="0" fontId="49" fillId="0" borderId="14" xfId="0" applyFont="1" applyBorder="1" applyAlignment="1">
      <alignment vertical="top"/>
    </xf>
    <xf numFmtId="49" fontId="50" fillId="0" borderId="15" xfId="0" applyNumberFormat="1" applyFont="1" applyBorder="1" applyAlignment="1">
      <alignment horizontal="left" vertical="top"/>
    </xf>
    <xf numFmtId="0" fontId="50" fillId="0" borderId="15" xfId="0" applyFont="1" applyBorder="1" applyAlignment="1">
      <alignment vertical="top"/>
    </xf>
    <xf numFmtId="3" fontId="50" fillId="0" borderId="15" xfId="0" applyNumberFormat="1" applyFont="1" applyBorder="1" applyAlignment="1">
      <alignment vertical="top"/>
    </xf>
    <xf numFmtId="0" fontId="0" fillId="0" borderId="26" xfId="0" applyBorder="1" applyAlignment="1">
      <alignment vertical="top"/>
    </xf>
    <xf numFmtId="0" fontId="0" fillId="0" borderId="0" xfId="0" applyAlignment="1">
      <alignment vertical="top"/>
    </xf>
    <xf numFmtId="0" fontId="6" fillId="0" borderId="0" xfId="0" applyFont="1" applyFill="1" applyAlignment="1">
      <alignment vertical="top"/>
    </xf>
    <xf numFmtId="49" fontId="6" fillId="0" borderId="0" xfId="0" applyNumberFormat="1" applyFont="1" applyAlignment="1">
      <alignment horizontal="left" vertical="center" wrapText="1"/>
    </xf>
    <xf numFmtId="0" fontId="0" fillId="0" borderId="0" xfId="0" applyAlignment="1"/>
    <xf numFmtId="0" fontId="0" fillId="0" borderId="0" xfId="0"/>
    <xf numFmtId="0" fontId="4" fillId="0" borderId="0" xfId="0" applyFont="1" applyFill="1"/>
    <xf numFmtId="0" fontId="4" fillId="0" borderId="0" xfId="0" applyFont="1" applyAlignment="1">
      <alignment horizontal="center"/>
    </xf>
    <xf numFmtId="0" fontId="0" fillId="0" borderId="5" xfId="0" applyBorder="1" applyAlignment="1">
      <alignment vertical="top"/>
    </xf>
    <xf numFmtId="0" fontId="4" fillId="0"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Fill="1"/>
    <xf numFmtId="0" fontId="1" fillId="0" borderId="5" xfId="0" applyFont="1" applyBorder="1"/>
    <xf numFmtId="49" fontId="1" fillId="0" borderId="44" xfId="0" applyNumberFormat="1" applyFont="1" applyBorder="1" applyAlignment="1">
      <alignment horizontal="left" vertical="top"/>
    </xf>
    <xf numFmtId="0" fontId="1" fillId="0" borderId="44" xfId="0" applyFont="1" applyBorder="1" applyAlignment="1">
      <alignment vertical="top"/>
    </xf>
    <xf numFmtId="0" fontId="2" fillId="0" borderId="71" xfId="0" applyFont="1" applyBorder="1" applyAlignment="1">
      <alignment vertical="top"/>
    </xf>
    <xf numFmtId="3" fontId="0" fillId="0" borderId="72" xfId="0" applyNumberFormat="1" applyBorder="1" applyAlignment="1">
      <alignment vertical="top"/>
    </xf>
    <xf numFmtId="49" fontId="1" fillId="0" borderId="72" xfId="0" applyNumberFormat="1" applyFont="1" applyBorder="1" applyAlignment="1">
      <alignment horizontal="left" vertical="top"/>
    </xf>
    <xf numFmtId="0" fontId="1" fillId="0" borderId="72" xfId="0" applyFont="1" applyBorder="1" applyAlignment="1">
      <alignment vertical="top"/>
    </xf>
    <xf numFmtId="0" fontId="2" fillId="0" borderId="74" xfId="0" applyFont="1" applyBorder="1" applyAlignment="1">
      <alignment vertical="top"/>
    </xf>
    <xf numFmtId="3" fontId="0" fillId="0" borderId="75" xfId="0" applyNumberFormat="1" applyBorder="1" applyAlignment="1">
      <alignment vertical="top"/>
    </xf>
    <xf numFmtId="49" fontId="1" fillId="0" borderId="75" xfId="0" applyNumberFormat="1" applyFont="1" applyBorder="1" applyAlignment="1">
      <alignment horizontal="left" vertical="top"/>
    </xf>
    <xf numFmtId="0" fontId="1" fillId="0" borderId="75" xfId="0" applyFont="1" applyBorder="1" applyAlignment="1">
      <alignment vertical="top"/>
    </xf>
    <xf numFmtId="0" fontId="49" fillId="0" borderId="77" xfId="0" applyFont="1" applyBorder="1" applyAlignment="1">
      <alignment vertical="top"/>
    </xf>
    <xf numFmtId="49" fontId="50" fillId="0" borderId="78" xfId="0" applyNumberFormat="1" applyFont="1" applyBorder="1" applyAlignment="1">
      <alignment horizontal="left" vertical="top"/>
    </xf>
    <xf numFmtId="0" fontId="50" fillId="0" borderId="78" xfId="0" applyFont="1" applyBorder="1" applyAlignment="1">
      <alignment vertical="top"/>
    </xf>
    <xf numFmtId="3" fontId="50" fillId="0" borderId="78" xfId="0" applyNumberFormat="1" applyFont="1" applyBorder="1" applyAlignment="1">
      <alignment vertical="top"/>
    </xf>
    <xf numFmtId="49" fontId="1" fillId="0" borderId="39" xfId="0" applyNumberFormat="1" applyFont="1" applyBorder="1" applyAlignment="1">
      <alignment horizontal="left" vertical="center"/>
    </xf>
    <xf numFmtId="0" fontId="1" fillId="0" borderId="39" xfId="0" applyFont="1" applyBorder="1"/>
    <xf numFmtId="0" fontId="1" fillId="0" borderId="39" xfId="0" applyFont="1" applyBorder="1" applyAlignment="1">
      <alignment vertical="top"/>
    </xf>
    <xf numFmtId="0" fontId="55" fillId="0" borderId="39" xfId="0" applyFont="1" applyBorder="1" applyAlignment="1">
      <alignment vertical="top"/>
    </xf>
    <xf numFmtId="0" fontId="4" fillId="4" borderId="1" xfId="0" applyFont="1" applyFill="1" applyBorder="1" applyAlignment="1">
      <alignment horizontal="center"/>
    </xf>
    <xf numFmtId="49" fontId="6" fillId="0" borderId="0" xfId="0" applyNumberFormat="1" applyFont="1" applyAlignment="1">
      <alignment horizontal="left" vertical="center" wrapText="1"/>
    </xf>
    <xf numFmtId="0" fontId="0" fillId="0" borderId="0" xfId="0" applyAlignment="1">
      <alignment horizontal="left" vertical="center" wrapText="1"/>
    </xf>
    <xf numFmtId="49" fontId="2" fillId="0" borderId="0" xfId="0" applyNumberFormat="1" applyFont="1" applyAlignment="1">
      <alignment horizontal="left" vertical="center" wrapText="1"/>
    </xf>
    <xf numFmtId="0" fontId="2" fillId="0" borderId="0" xfId="0" applyFont="1" applyAlignment="1">
      <alignment horizontal="left" vertical="center" wrapText="1"/>
    </xf>
    <xf numFmtId="0" fontId="4" fillId="4" borderId="47" xfId="0" applyFont="1" applyFill="1" applyBorder="1" applyAlignment="1">
      <alignment horizontal="center"/>
    </xf>
    <xf numFmtId="0" fontId="4" fillId="4" borderId="48" xfId="0" applyFont="1" applyFill="1" applyBorder="1" applyAlignment="1">
      <alignment horizontal="center"/>
    </xf>
    <xf numFmtId="0" fontId="29" fillId="0" borderId="0" xfId="0" applyFont="1" applyAlignment="1">
      <alignment horizontal="center"/>
    </xf>
    <xf numFmtId="0" fontId="6" fillId="0" borderId="13" xfId="0" applyFont="1" applyBorder="1" applyAlignment="1">
      <alignment horizontal="left"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164" fontId="0" fillId="0" borderId="0" xfId="0" applyNumberFormat="1" applyAlignment="1">
      <alignment horizontal="center" vertical="center"/>
    </xf>
    <xf numFmtId="0" fontId="4" fillId="4" borderId="49" xfId="0" applyFont="1" applyFill="1"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6" fillId="0" borderId="0" xfId="0" applyFont="1" applyFill="1" applyAlignment="1">
      <alignment vertical="top"/>
    </xf>
    <xf numFmtId="0" fontId="34" fillId="7" borderId="0" xfId="0" applyFont="1" applyFill="1" applyAlignment="1">
      <alignment vertical="top"/>
    </xf>
    <xf numFmtId="0" fontId="35" fillId="7" borderId="0" xfId="0" applyFont="1" applyFill="1" applyAlignment="1">
      <alignment vertical="top"/>
    </xf>
    <xf numFmtId="0" fontId="5" fillId="3" borderId="49"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3" xfId="0" applyFont="1" applyFill="1" applyBorder="1" applyAlignment="1">
      <alignment horizontal="center"/>
    </xf>
    <xf numFmtId="0" fontId="5" fillId="3" borderId="4" xfId="0" applyFont="1" applyFill="1" applyBorder="1" applyAlignment="1">
      <alignment horizontal="center"/>
    </xf>
    <xf numFmtId="49" fontId="5"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horizontal="left" vertical="center" wrapText="1"/>
    </xf>
    <xf numFmtId="0" fontId="3" fillId="0" borderId="0" xfId="1" applyAlignment="1" applyProtection="1"/>
    <xf numFmtId="0" fontId="6" fillId="0" borderId="0" xfId="0" applyFont="1" applyAlignment="1">
      <alignment horizontal="left" wrapText="1"/>
    </xf>
    <xf numFmtId="0" fontId="4" fillId="0" borderId="0" xfId="0" applyFont="1" applyAlignment="1">
      <alignment horizontal="left"/>
    </xf>
    <xf numFmtId="0" fontId="0" fillId="0" borderId="0" xfId="0" applyAlignment="1">
      <alignment vertical="top"/>
    </xf>
    <xf numFmtId="0" fontId="0" fillId="0" borderId="9" xfId="0" applyBorder="1" applyAlignment="1">
      <alignment vertical="top" wrapText="1"/>
    </xf>
    <xf numFmtId="0" fontId="0" fillId="0" borderId="35" xfId="0" applyBorder="1" applyAlignment="1">
      <alignment vertical="top" wrapText="1"/>
    </xf>
    <xf numFmtId="0" fontId="0" fillId="0" borderId="5" xfId="0" applyBorder="1" applyAlignment="1">
      <alignment vertical="top" wrapText="1"/>
    </xf>
    <xf numFmtId="0" fontId="0" fillId="0" borderId="26" xfId="0" applyBorder="1" applyAlignment="1">
      <alignment vertical="top" wrapText="1"/>
    </xf>
    <xf numFmtId="0" fontId="0" fillId="0" borderId="5" xfId="0" applyBorder="1"/>
    <xf numFmtId="0" fontId="0" fillId="0" borderId="26" xfId="0" applyBorder="1"/>
    <xf numFmtId="0" fontId="0" fillId="0" borderId="26" xfId="0" applyBorder="1" applyAlignment="1">
      <alignment vertical="top"/>
    </xf>
    <xf numFmtId="0" fontId="4" fillId="2" borderId="47" xfId="0" applyFont="1" applyFill="1" applyBorder="1" applyAlignment="1">
      <alignment horizontal="center"/>
    </xf>
    <xf numFmtId="0" fontId="4" fillId="2" borderId="48" xfId="0" applyFont="1" applyFill="1" applyBorder="1" applyAlignment="1">
      <alignment horizontal="center"/>
    </xf>
    <xf numFmtId="49" fontId="0" fillId="0" borderId="5" xfId="0" applyNumberFormat="1" applyBorder="1" applyAlignment="1">
      <alignment horizontal="left" vertical="top"/>
    </xf>
    <xf numFmtId="0" fontId="0" fillId="0" borderId="15" xfId="0" applyBorder="1" applyAlignment="1">
      <alignment vertical="top" wrapText="1"/>
    </xf>
    <xf numFmtId="0" fontId="0" fillId="0" borderId="37" xfId="0" applyBorder="1" applyAlignment="1">
      <alignment vertical="top" wrapText="1"/>
    </xf>
    <xf numFmtId="164" fontId="2" fillId="0" borderId="52" xfId="0" applyNumberFormat="1" applyFont="1" applyBorder="1" applyAlignment="1">
      <alignment horizontal="center" vertical="center"/>
    </xf>
    <xf numFmtId="0" fontId="6" fillId="0" borderId="41" xfId="0" applyFont="1" applyBorder="1" applyAlignment="1">
      <alignment vertical="top" wrapText="1"/>
    </xf>
    <xf numFmtId="0" fontId="0" fillId="0" borderId="51" xfId="0" applyBorder="1" applyAlignment="1">
      <alignment vertical="top" wrapText="1"/>
    </xf>
    <xf numFmtId="0" fontId="23" fillId="0" borderId="0" xfId="0" applyFont="1" applyAlignment="1">
      <alignment horizontal="center"/>
    </xf>
    <xf numFmtId="0" fontId="6" fillId="0" borderId="0" xfId="0" applyFont="1" applyFill="1" applyAlignment="1">
      <alignment horizontal="left"/>
    </xf>
    <xf numFmtId="0" fontId="6" fillId="0" borderId="0" xfId="1" applyFont="1" applyAlignment="1" applyProtection="1"/>
    <xf numFmtId="0" fontId="6"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wrapText="1"/>
    </xf>
    <xf numFmtId="0" fontId="0" fillId="0" borderId="0" xfId="0" applyAlignment="1">
      <alignment wrapText="1"/>
    </xf>
    <xf numFmtId="0" fontId="0" fillId="0" borderId="0" xfId="0" applyAlignment="1"/>
    <xf numFmtId="0" fontId="4" fillId="4" borderId="0" xfId="0" applyFont="1" applyFill="1" applyAlignment="1">
      <alignment horizontal="center" vertical="center"/>
    </xf>
    <xf numFmtId="0" fontId="0" fillId="0" borderId="0" xfId="0"/>
    <xf numFmtId="0" fontId="9" fillId="0" borderId="0" xfId="0" applyFont="1" applyAlignment="1">
      <alignment horizontal="center"/>
    </xf>
    <xf numFmtId="0" fontId="2"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top"/>
    </xf>
    <xf numFmtId="0" fontId="4" fillId="0" borderId="0" xfId="0" applyFont="1" applyAlignment="1">
      <alignment horizontal="left" vertical="top"/>
    </xf>
    <xf numFmtId="0" fontId="6" fillId="0" borderId="5" xfId="0" applyFont="1" applyBorder="1" applyAlignment="1">
      <alignment vertical="top" wrapText="1"/>
    </xf>
    <xf numFmtId="0" fontId="26" fillId="2" borderId="47" xfId="0" applyFont="1" applyFill="1" applyBorder="1" applyAlignment="1">
      <alignment horizontal="center"/>
    </xf>
    <xf numFmtId="0" fontId="26" fillId="2" borderId="48" xfId="0" applyFont="1" applyFill="1" applyBorder="1" applyAlignment="1">
      <alignment horizontal="center"/>
    </xf>
    <xf numFmtId="0" fontId="17" fillId="0" borderId="0" xfId="0" applyFont="1" applyAlignment="1">
      <alignment horizontal="center"/>
    </xf>
    <xf numFmtId="0" fontId="26" fillId="4" borderId="1" xfId="0" applyFont="1" applyFill="1" applyBorder="1" applyAlignment="1">
      <alignment horizontal="center"/>
    </xf>
    <xf numFmtId="165" fontId="2" fillId="0" borderId="0" xfId="0" applyNumberFormat="1" applyFont="1" applyAlignment="1">
      <alignment horizontal="center" vertical="center"/>
    </xf>
    <xf numFmtId="165" fontId="0" fillId="0" borderId="0" xfId="0" applyNumberFormat="1" applyAlignment="1">
      <alignment horizontal="center" vertical="center"/>
    </xf>
    <xf numFmtId="0" fontId="26" fillId="4" borderId="47" xfId="0" applyFont="1" applyFill="1" applyBorder="1" applyAlignment="1">
      <alignment horizontal="center"/>
    </xf>
    <xf numFmtId="0" fontId="26" fillId="4" borderId="48" xfId="0" applyFont="1" applyFill="1" applyBorder="1" applyAlignment="1">
      <alignment horizontal="center"/>
    </xf>
    <xf numFmtId="0" fontId="0" fillId="0" borderId="0" xfId="0" applyAlignment="1">
      <alignment horizontal="left" vertical="top"/>
    </xf>
    <xf numFmtId="0" fontId="4" fillId="0" borderId="0" xfId="0" applyFont="1" applyFill="1"/>
    <xf numFmtId="0" fontId="20" fillId="0" borderId="5" xfId="0" applyFont="1" applyBorder="1" applyAlignment="1">
      <alignment vertical="top" wrapText="1"/>
    </xf>
    <xf numFmtId="0" fontId="2" fillId="0" borderId="0" xfId="0" applyFont="1" applyFill="1" applyAlignment="1">
      <alignment vertical="top"/>
    </xf>
    <xf numFmtId="0" fontId="13" fillId="0" borderId="0" xfId="0" applyFont="1" applyAlignment="1">
      <alignment horizontal="center"/>
    </xf>
    <xf numFmtId="0" fontId="0" fillId="0" borderId="22" xfId="0" applyBorder="1"/>
    <xf numFmtId="0" fontId="0" fillId="0" borderId="22" xfId="0" applyBorder="1" applyAlignment="1">
      <alignmen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4" xfId="0" applyBorder="1"/>
    <xf numFmtId="0" fontId="0" fillId="0" borderId="25" xfId="0" applyBorder="1"/>
    <xf numFmtId="0" fontId="6" fillId="0" borderId="28" xfId="0" applyFont="1" applyBorder="1" applyAlignment="1">
      <alignment vertical="top" wrapText="1"/>
    </xf>
    <xf numFmtId="0" fontId="0" fillId="0" borderId="53" xfId="0" applyBorder="1" applyAlignment="1">
      <alignment vertical="top" wrapText="1"/>
    </xf>
    <xf numFmtId="0" fontId="0" fillId="0" borderId="54" xfId="0" applyBorder="1" applyAlignment="1">
      <alignment vertical="top"/>
    </xf>
    <xf numFmtId="0" fontId="26" fillId="2" borderId="49" xfId="0" applyFont="1" applyFill="1" applyBorder="1" applyAlignment="1">
      <alignment horizontal="center"/>
    </xf>
    <xf numFmtId="0" fontId="26" fillId="2" borderId="50" xfId="0" applyFont="1" applyFill="1" applyBorder="1" applyAlignment="1">
      <alignment horizontal="center"/>
    </xf>
    <xf numFmtId="0" fontId="4" fillId="0" borderId="0" xfId="0" applyFont="1" applyAlignment="1">
      <alignment horizontal="center"/>
    </xf>
    <xf numFmtId="49" fontId="55" fillId="0" borderId="0" xfId="0" applyNumberFormat="1" applyFont="1" applyAlignment="1">
      <alignment horizontal="left" vertical="center" wrapText="1"/>
    </xf>
    <xf numFmtId="0" fontId="2" fillId="0" borderId="0" xfId="0" applyFont="1" applyFill="1" applyAlignment="1">
      <alignment horizontal="left" vertical="center"/>
    </xf>
    <xf numFmtId="0" fontId="3" fillId="0" borderId="0" xfId="1" applyAlignment="1" applyProtection="1">
      <alignment horizontal="left"/>
    </xf>
    <xf numFmtId="0" fontId="56" fillId="0" borderId="0" xfId="0" applyFont="1" applyAlignment="1">
      <alignment vertical="top"/>
    </xf>
    <xf numFmtId="0" fontId="44" fillId="0" borderId="0" xfId="0" applyFont="1" applyAlignment="1">
      <alignment vertical="top"/>
    </xf>
    <xf numFmtId="0" fontId="0" fillId="0" borderId="5" xfId="0" applyBorder="1" applyAlignment="1">
      <alignment vertical="top"/>
    </xf>
    <xf numFmtId="0" fontId="1" fillId="0" borderId="0" xfId="0" applyFont="1" applyAlignment="1">
      <alignment horizontal="left" vertical="top"/>
    </xf>
    <xf numFmtId="0" fontId="6" fillId="0" borderId="13" xfId="0" applyFont="1" applyBorder="1" applyAlignment="1">
      <alignment horizontal="left" vertical="top" wrapText="1"/>
    </xf>
    <xf numFmtId="0" fontId="51" fillId="0" borderId="0" xfId="0" applyFont="1" applyAlignment="1">
      <alignment horizontal="center" vertical="top"/>
    </xf>
    <xf numFmtId="49" fontId="6" fillId="0" borderId="0" xfId="0" applyNumberFormat="1" applyFont="1" applyAlignment="1">
      <alignment horizontal="left" vertical="top" wrapText="1"/>
    </xf>
    <xf numFmtId="49" fontId="6" fillId="0" borderId="41" xfId="0" applyNumberFormat="1" applyFont="1" applyBorder="1" applyAlignment="1">
      <alignment horizontal="left" vertical="top"/>
    </xf>
    <xf numFmtId="49" fontId="6" fillId="0" borderId="55" xfId="0" applyNumberFormat="1" applyFont="1" applyBorder="1" applyAlignment="1">
      <alignment horizontal="left" vertical="top"/>
    </xf>
    <xf numFmtId="49" fontId="6" fillId="0" borderId="56" xfId="0" applyNumberFormat="1" applyFont="1" applyBorder="1" applyAlignment="1">
      <alignment horizontal="left" vertical="top"/>
    </xf>
    <xf numFmtId="0" fontId="6" fillId="0" borderId="41" xfId="0" applyFont="1" applyBorder="1" applyAlignment="1"/>
    <xf numFmtId="0" fontId="6" fillId="0" borderId="51" xfId="0" applyFont="1" applyBorder="1" applyAlignment="1"/>
    <xf numFmtId="0" fontId="0" fillId="0" borderId="0" xfId="0" applyBorder="1"/>
    <xf numFmtId="0" fontId="6" fillId="0" borderId="9" xfId="0" applyFont="1" applyBorder="1" applyAlignment="1">
      <alignment vertical="top"/>
    </xf>
    <xf numFmtId="0" fontId="0" fillId="0" borderId="35" xfId="0" applyBorder="1" applyAlignment="1">
      <alignment vertical="top"/>
    </xf>
    <xf numFmtId="0" fontId="0" fillId="0" borderId="0" xfId="0" applyBorder="1" applyAlignment="1">
      <alignment vertical="top" wrapText="1"/>
    </xf>
    <xf numFmtId="0" fontId="0" fillId="0" borderId="51" xfId="0" applyBorder="1" applyAlignment="1"/>
    <xf numFmtId="49" fontId="0" fillId="0" borderId="0" xfId="0" applyNumberFormat="1" applyBorder="1" applyAlignment="1">
      <alignment horizontal="left" vertical="top"/>
    </xf>
    <xf numFmtId="0" fontId="6" fillId="0" borderId="5" xfId="0" applyFont="1" applyBorder="1"/>
    <xf numFmtId="0" fontId="0" fillId="0" borderId="51" xfId="0" applyBorder="1" applyAlignment="1">
      <alignment vertical="top"/>
    </xf>
    <xf numFmtId="0" fontId="50" fillId="0" borderId="41" xfId="0" applyFont="1" applyBorder="1" applyAlignment="1"/>
    <xf numFmtId="0" fontId="50" fillId="0" borderId="51" xfId="0" applyFont="1" applyBorder="1" applyAlignment="1"/>
    <xf numFmtId="0" fontId="50" fillId="0" borderId="5" xfId="0" applyFont="1" applyBorder="1" applyAlignment="1">
      <alignment vertical="top"/>
    </xf>
    <xf numFmtId="0" fontId="50" fillId="0" borderId="26" xfId="0" applyFont="1" applyBorder="1" applyAlignment="1">
      <alignment vertical="top"/>
    </xf>
    <xf numFmtId="0" fontId="6" fillId="0" borderId="41" xfId="0" applyFont="1" applyBorder="1"/>
    <xf numFmtId="0" fontId="0" fillId="0" borderId="51" xfId="0" applyBorder="1"/>
    <xf numFmtId="0" fontId="50" fillId="0" borderId="5" xfId="0" applyFont="1" applyBorder="1"/>
    <xf numFmtId="0" fontId="50" fillId="0" borderId="26" xfId="0" applyFont="1" applyBorder="1"/>
    <xf numFmtId="0" fontId="6" fillId="0" borderId="51" xfId="0" applyFont="1" applyBorder="1" applyAlignment="1">
      <alignment vertical="top" wrapText="1"/>
    </xf>
    <xf numFmtId="0" fontId="49" fillId="0" borderId="0" xfId="0" applyFont="1" applyAlignment="1">
      <alignment horizontal="center"/>
    </xf>
    <xf numFmtId="0" fontId="3" fillId="0" borderId="0" xfId="1" applyAlignment="1" applyProtection="1">
      <alignment horizontal="left" vertical="top"/>
    </xf>
    <xf numFmtId="0" fontId="3" fillId="0" borderId="0" xfId="1" applyAlignment="1" applyProtection="1">
      <alignment vertical="top" wrapText="1"/>
    </xf>
    <xf numFmtId="0" fontId="51" fillId="0" borderId="0" xfId="0" applyFont="1" applyAlignment="1">
      <alignment horizontal="center"/>
    </xf>
    <xf numFmtId="0" fontId="6" fillId="0" borderId="5" xfId="0" applyFont="1" applyBorder="1" applyAlignment="1">
      <alignment vertical="top"/>
    </xf>
    <xf numFmtId="0" fontId="6" fillId="0" borderId="26" xfId="0" applyFont="1" applyBorder="1" applyAlignment="1">
      <alignment vertical="top"/>
    </xf>
    <xf numFmtId="0" fontId="4" fillId="0" borderId="0" xfId="0" applyFont="1" applyFill="1" applyAlignment="1">
      <alignment horizontal="center" vertical="center"/>
    </xf>
    <xf numFmtId="49" fontId="0" fillId="0" borderId="5" xfId="0" applyNumberFormat="1" applyBorder="1" applyAlignment="1">
      <alignment vertical="top" wrapText="1"/>
    </xf>
    <xf numFmtId="49" fontId="0" fillId="0" borderId="26" xfId="0" applyNumberFormat="1" applyBorder="1" applyAlignment="1">
      <alignment vertical="top" wrapText="1"/>
    </xf>
    <xf numFmtId="49" fontId="0" fillId="0" borderId="9" xfId="0" applyNumberFormat="1" applyBorder="1" applyAlignment="1">
      <alignment vertical="top" wrapText="1"/>
    </xf>
    <xf numFmtId="49" fontId="0" fillId="0" borderId="35" xfId="0" applyNumberFormat="1" applyBorder="1" applyAlignment="1">
      <alignment vertical="top" wrapText="1"/>
    </xf>
    <xf numFmtId="49" fontId="0" fillId="0" borderId="5" xfId="0" applyNumberFormat="1" applyBorder="1" applyAlignment="1">
      <alignment vertical="top"/>
    </xf>
    <xf numFmtId="49" fontId="0" fillId="0" borderId="26" xfId="0" applyNumberFormat="1" applyBorder="1" applyAlignment="1">
      <alignment vertical="top"/>
    </xf>
    <xf numFmtId="49" fontId="0" fillId="0" borderId="15" xfId="0" applyNumberFormat="1" applyBorder="1" applyAlignment="1">
      <alignment vertical="top" wrapText="1"/>
    </xf>
    <xf numFmtId="49" fontId="0" fillId="0" borderId="37" xfId="0" applyNumberFormat="1" applyBorder="1" applyAlignment="1">
      <alignment vertical="top" wrapText="1"/>
    </xf>
    <xf numFmtId="0" fontId="18" fillId="0" borderId="0" xfId="0" applyFont="1" applyAlignment="1">
      <alignment horizontal="center"/>
    </xf>
    <xf numFmtId="0" fontId="26" fillId="4" borderId="1" xfId="0" applyFont="1" applyFill="1" applyBorder="1" applyAlignment="1">
      <alignment horizontal="center" vertical="top"/>
    </xf>
    <xf numFmtId="0" fontId="26" fillId="4" borderId="47" xfId="0" applyFont="1" applyFill="1" applyBorder="1" applyAlignment="1">
      <alignment horizontal="center" vertical="top"/>
    </xf>
    <xf numFmtId="0" fontId="26" fillId="4" borderId="48" xfId="0" applyFont="1" applyFill="1" applyBorder="1" applyAlignment="1">
      <alignment horizontal="center" vertical="top"/>
    </xf>
    <xf numFmtId="49" fontId="7" fillId="0" borderId="0" xfId="0" applyNumberFormat="1" applyFont="1" applyAlignment="1">
      <alignment horizontal="left" vertical="top"/>
    </xf>
    <xf numFmtId="0" fontId="7" fillId="0" borderId="0" xfId="0" applyFont="1" applyAlignment="1">
      <alignment horizontal="left" vertical="top"/>
    </xf>
    <xf numFmtId="165" fontId="5" fillId="3" borderId="3" xfId="0" applyNumberFormat="1" applyFont="1" applyFill="1" applyBorder="1" applyAlignment="1">
      <alignment horizontal="center"/>
    </xf>
    <xf numFmtId="165" fontId="5" fillId="3" borderId="4" xfId="0" applyNumberFormat="1" applyFont="1" applyFill="1" applyBorder="1" applyAlignment="1">
      <alignment horizontal="center"/>
    </xf>
    <xf numFmtId="165" fontId="5" fillId="3" borderId="4" xfId="0" applyNumberFormat="1" applyFont="1" applyFill="1" applyBorder="1" applyAlignment="1">
      <alignment horizontal="center" vertical="center"/>
    </xf>
    <xf numFmtId="49" fontId="4" fillId="0" borderId="0" xfId="0" applyNumberFormat="1" applyFont="1" applyFill="1" applyAlignment="1">
      <alignment horizontal="left" vertical="center"/>
    </xf>
    <xf numFmtId="0" fontId="12" fillId="0" borderId="0" xfId="0" applyFont="1" applyAlignment="1">
      <alignment horizontal="center"/>
    </xf>
    <xf numFmtId="0" fontId="6" fillId="0" borderId="0" xfId="0" applyFont="1" applyAlignment="1">
      <alignment horizontal="left" vertical="center" wrapText="1"/>
    </xf>
    <xf numFmtId="0" fontId="21" fillId="0" borderId="0" xfId="0" applyFont="1" applyAlignment="1">
      <alignment horizontal="left" vertical="center" wrapText="1"/>
    </xf>
    <xf numFmtId="0" fontId="0" fillId="0" borderId="55" xfId="0" applyBorder="1" applyAlignment="1"/>
    <xf numFmtId="0" fontId="0" fillId="0" borderId="56" xfId="0" applyBorder="1" applyAlignment="1"/>
    <xf numFmtId="0" fontId="0" fillId="0" borderId="41" xfId="0" applyBorder="1" applyAlignment="1"/>
    <xf numFmtId="0" fontId="6" fillId="0" borderId="41" xfId="0" applyFont="1" applyBorder="1" applyAlignment="1">
      <alignment wrapText="1"/>
    </xf>
    <xf numFmtId="0" fontId="0" fillId="0" borderId="41" xfId="0" applyBorder="1"/>
    <xf numFmtId="0" fontId="6" fillId="0" borderId="57" xfId="0" applyFont="1" applyBorder="1" applyAlignment="1">
      <alignment vertical="top"/>
    </xf>
    <xf numFmtId="0" fontId="0" fillId="0" borderId="60" xfId="0" applyBorder="1" applyAlignment="1">
      <alignment vertical="top"/>
    </xf>
    <xf numFmtId="49" fontId="6" fillId="0" borderId="57" xfId="0" applyNumberFormat="1" applyFont="1" applyBorder="1" applyAlignment="1">
      <alignment horizontal="left" vertical="top"/>
    </xf>
    <xf numFmtId="0" fontId="0" fillId="0" borderId="58" xfId="0" applyBorder="1" applyAlignment="1">
      <alignment vertical="top"/>
    </xf>
    <xf numFmtId="0" fontId="0" fillId="0" borderId="59" xfId="0" applyBorder="1" applyAlignment="1">
      <alignment vertical="top"/>
    </xf>
    <xf numFmtId="0" fontId="0" fillId="0" borderId="5" xfId="0" applyBorder="1" applyAlignment="1">
      <alignment wrapText="1"/>
    </xf>
    <xf numFmtId="0" fontId="0" fillId="0" borderId="26" xfId="0" applyBorder="1" applyAlignment="1">
      <alignment wrapText="1"/>
    </xf>
    <xf numFmtId="0" fontId="0" fillId="0" borderId="41" xfId="0" applyBorder="1" applyAlignment="1">
      <alignment vertical="top" wrapText="1"/>
    </xf>
    <xf numFmtId="0" fontId="50" fillId="0" borderId="78" xfId="0" applyFont="1" applyBorder="1" applyAlignment="1">
      <alignment vertical="top" wrapText="1"/>
    </xf>
    <xf numFmtId="0" fontId="50" fillId="0" borderId="79" xfId="0" applyFont="1" applyBorder="1" applyAlignment="1">
      <alignment vertical="top" wrapText="1"/>
    </xf>
    <xf numFmtId="0" fontId="1" fillId="0" borderId="72" xfId="0" applyFont="1" applyBorder="1" applyAlignment="1">
      <alignment vertical="top" wrapText="1"/>
    </xf>
    <xf numFmtId="0" fontId="0" fillId="0" borderId="73" xfId="0" applyBorder="1" applyAlignment="1">
      <alignment vertical="top" wrapText="1"/>
    </xf>
    <xf numFmtId="0" fontId="1" fillId="0" borderId="75" xfId="0" applyFont="1" applyBorder="1" applyAlignment="1">
      <alignment vertical="top" wrapText="1"/>
    </xf>
    <xf numFmtId="0" fontId="0" fillId="0" borderId="76" xfId="0" applyBorder="1" applyAlignment="1">
      <alignment vertical="top" wrapText="1"/>
    </xf>
    <xf numFmtId="0" fontId="1" fillId="0" borderId="76" xfId="0" applyFont="1" applyBorder="1" applyAlignment="1">
      <alignment vertical="top" wrapText="1"/>
    </xf>
    <xf numFmtId="0" fontId="3" fillId="0" borderId="0" xfId="1" applyAlignment="1" applyProtection="1">
      <alignment horizontal="center"/>
    </xf>
    <xf numFmtId="0" fontId="2" fillId="0" borderId="0" xfId="0" applyFont="1" applyAlignment="1">
      <alignment horizontal="left" vertical="top" wrapText="1"/>
    </xf>
    <xf numFmtId="0" fontId="4" fillId="4" borderId="13" xfId="0" applyFont="1" applyFill="1" applyBorder="1" applyAlignment="1">
      <alignment horizontal="center" vertical="center"/>
    </xf>
    <xf numFmtId="0" fontId="4" fillId="4" borderId="50" xfId="0" applyFont="1" applyFill="1" applyBorder="1" applyAlignment="1">
      <alignment horizontal="center" vertical="center"/>
    </xf>
    <xf numFmtId="0" fontId="49" fillId="0" borderId="41" xfId="0" applyFont="1" applyBorder="1" applyAlignment="1">
      <alignment vertical="top" wrapText="1"/>
    </xf>
    <xf numFmtId="0" fontId="49" fillId="0" borderId="51" xfId="0" applyFont="1" applyBorder="1" applyAlignment="1">
      <alignment vertical="top" wrapText="1"/>
    </xf>
    <xf numFmtId="0" fontId="20" fillId="0" borderId="0" xfId="0" applyFont="1" applyAlignment="1">
      <alignment horizontal="center"/>
    </xf>
    <xf numFmtId="0" fontId="6" fillId="0" borderId="0" xfId="0" applyFont="1"/>
    <xf numFmtId="0" fontId="0" fillId="0" borderId="5" xfId="0" applyBorder="1" applyAlignment="1">
      <alignment horizontal="left" vertical="top"/>
    </xf>
    <xf numFmtId="0" fontId="6" fillId="0" borderId="0" xfId="1" applyFont="1" applyAlignment="1" applyProtection="1">
      <alignment vertical="top" wrapText="1"/>
    </xf>
    <xf numFmtId="0" fontId="6" fillId="0" borderId="0" xfId="1" applyFont="1" applyAlignment="1" applyProtection="1">
      <alignment vertical="top"/>
    </xf>
    <xf numFmtId="49" fontId="0" fillId="0" borderId="0" xfId="0" applyNumberFormat="1" applyAlignment="1">
      <alignment horizontal="left" vertical="top" wrapText="1"/>
    </xf>
    <xf numFmtId="0" fontId="19" fillId="0" borderId="0" xfId="0" applyFont="1" applyAlignment="1">
      <alignment horizontal="center"/>
    </xf>
    <xf numFmtId="0" fontId="0" fillId="0" borderId="9" xfId="0" applyBorder="1" applyAlignment="1">
      <alignment wrapText="1"/>
    </xf>
    <xf numFmtId="0" fontId="0" fillId="0" borderId="35" xfId="0" applyBorder="1" applyAlignment="1">
      <alignment wrapText="1"/>
    </xf>
    <xf numFmtId="0" fontId="4" fillId="0" borderId="0" xfId="0" applyFont="1" applyAlignment="1">
      <alignment horizontal="center" vertical="top"/>
    </xf>
    <xf numFmtId="0" fontId="0" fillId="0" borderId="30" xfId="0" applyBorder="1" applyAlignment="1">
      <alignment vertical="top" wrapText="1"/>
    </xf>
    <xf numFmtId="0" fontId="0" fillId="0" borderId="61" xfId="0" applyBorder="1" applyAlignment="1">
      <alignment vertical="top" wrapText="1"/>
    </xf>
    <xf numFmtId="49" fontId="21" fillId="0" borderId="0" xfId="0" applyNumberFormat="1" applyFont="1" applyAlignment="1">
      <alignment horizontal="left" vertical="center" wrapText="1"/>
    </xf>
    <xf numFmtId="0" fontId="0" fillId="0" borderId="32" xfId="0" applyBorder="1" applyAlignment="1">
      <alignment vertical="top" wrapText="1"/>
    </xf>
    <xf numFmtId="0" fontId="0" fillId="0" borderId="62" xfId="0" applyBorder="1" applyAlignment="1">
      <alignment vertical="top" wrapText="1"/>
    </xf>
    <xf numFmtId="0" fontId="6" fillId="0" borderId="32" xfId="0" applyFont="1" applyBorder="1" applyAlignment="1">
      <alignment vertical="top" wrapText="1"/>
    </xf>
    <xf numFmtId="0" fontId="0" fillId="0" borderId="32" xfId="0" applyBorder="1"/>
    <xf numFmtId="0" fontId="0" fillId="0" borderId="62" xfId="0" applyBorder="1"/>
    <xf numFmtId="0" fontId="1" fillId="0" borderId="69" xfId="0" applyFont="1" applyBorder="1" applyAlignment="1">
      <alignment vertical="top" wrapText="1"/>
    </xf>
    <xf numFmtId="0" fontId="6" fillId="0" borderId="70" xfId="0" applyFont="1" applyBorder="1" applyAlignment="1">
      <alignment vertical="top" wrapText="1"/>
    </xf>
    <xf numFmtId="0" fontId="0" fillId="0" borderId="34" xfId="0" applyBorder="1" applyAlignment="1">
      <alignment vertical="top" wrapText="1"/>
    </xf>
    <xf numFmtId="0" fontId="0" fillId="0" borderId="63" xfId="0" applyBorder="1" applyAlignment="1">
      <alignment vertical="top" wrapText="1"/>
    </xf>
    <xf numFmtId="0" fontId="4" fillId="4" borderId="1" xfId="0" applyFont="1" applyFill="1" applyBorder="1" applyAlignment="1">
      <alignment horizontal="center" vertical="top"/>
    </xf>
    <xf numFmtId="0" fontId="0" fillId="0" borderId="62" xfId="0" applyBorder="1" applyAlignment="1">
      <alignment vertical="top"/>
    </xf>
    <xf numFmtId="0" fontId="1" fillId="0" borderId="32" xfId="0" applyFont="1" applyBorder="1" applyAlignment="1">
      <alignment vertical="top" wrapText="1"/>
    </xf>
    <xf numFmtId="49" fontId="0" fillId="0" borderId="5" xfId="0" applyNumberFormat="1" applyBorder="1" applyAlignment="1">
      <alignment horizontal="left" vertical="center"/>
    </xf>
    <xf numFmtId="0" fontId="18" fillId="0" borderId="0" xfId="0" applyFont="1" applyAlignment="1">
      <alignment horizontal="center" vertical="top"/>
    </xf>
    <xf numFmtId="0" fontId="0" fillId="0" borderId="26" xfId="0" applyBorder="1" applyAlignment="1">
      <alignment horizontal="left" vertical="top" wrapText="1"/>
    </xf>
    <xf numFmtId="0" fontId="6" fillId="0" borderId="0" xfId="0" applyFont="1" applyFill="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6" fillId="0" borderId="41" xfId="0" applyFont="1" applyBorder="1" applyAlignment="1">
      <alignment horizontal="left" vertical="top" wrapText="1"/>
    </xf>
    <xf numFmtId="0" fontId="0" fillId="0" borderId="51" xfId="0" applyBorder="1" applyAlignment="1">
      <alignment horizontal="left" vertical="top" wrapText="1"/>
    </xf>
    <xf numFmtId="0" fontId="50" fillId="0" borderId="41" xfId="0" applyFont="1" applyBorder="1" applyAlignment="1">
      <alignment wrapText="1"/>
    </xf>
    <xf numFmtId="0" fontId="50" fillId="0" borderId="51" xfId="0" applyFont="1" applyBorder="1"/>
    <xf numFmtId="49" fontId="0" fillId="0" borderId="55" xfId="0" applyNumberFormat="1" applyBorder="1" applyAlignment="1">
      <alignment horizontal="left" vertical="top"/>
    </xf>
    <xf numFmtId="49" fontId="0" fillId="0" borderId="56" xfId="0" applyNumberFormat="1" applyBorder="1" applyAlignment="1">
      <alignment horizontal="left" vertical="top"/>
    </xf>
    <xf numFmtId="0" fontId="23" fillId="0" borderId="0" xfId="0" applyFont="1" applyAlignment="1">
      <alignment horizontal="center" vertical="top"/>
    </xf>
    <xf numFmtId="0" fontId="6" fillId="0" borderId="9" xfId="0" applyFont="1" applyBorder="1" applyAlignment="1">
      <alignment vertical="top" wrapText="1"/>
    </xf>
    <xf numFmtId="0" fontId="0" fillId="0" borderId="9" xfId="0" applyBorder="1" applyAlignment="1">
      <alignment vertical="top"/>
    </xf>
    <xf numFmtId="0" fontId="6" fillId="0" borderId="0" xfId="0" applyFont="1" applyFill="1" applyAlignment="1">
      <alignment vertical="top" wrapText="1"/>
    </xf>
    <xf numFmtId="0" fontId="3" fillId="0" borderId="0" xfId="1" applyAlignment="1" applyProtection="1">
      <alignment vertical="top"/>
    </xf>
    <xf numFmtId="0" fontId="4" fillId="0" borderId="0" xfId="0" applyFont="1" applyFill="1" applyAlignment="1">
      <alignment horizontal="center" vertical="center" wrapText="1"/>
    </xf>
    <xf numFmtId="0" fontId="0" fillId="0" borderId="0" xfId="0" applyAlignment="1">
      <alignment vertical="center" wrapText="1"/>
    </xf>
    <xf numFmtId="0" fontId="6" fillId="0" borderId="26" xfId="0" applyFont="1" applyBorder="1" applyAlignment="1">
      <alignment vertical="top" wrapText="1"/>
    </xf>
    <xf numFmtId="0" fontId="6" fillId="0" borderId="15" xfId="0" applyFont="1" applyBorder="1" applyAlignment="1">
      <alignment vertical="top" wrapText="1"/>
    </xf>
    <xf numFmtId="0" fontId="6" fillId="0" borderId="37" xfId="0" applyFont="1" applyBorder="1" applyAlignment="1">
      <alignment vertical="top" wrapText="1"/>
    </xf>
    <xf numFmtId="0" fontId="4" fillId="4" borderId="1" xfId="0" applyFont="1" applyFill="1" applyBorder="1" applyAlignment="1">
      <alignment horizontal="center" wrapText="1"/>
    </xf>
    <xf numFmtId="0" fontId="0" fillId="0" borderId="0" xfId="0" applyFill="1" applyBorder="1" applyAlignment="1">
      <alignment wrapText="1"/>
    </xf>
    <xf numFmtId="0" fontId="26" fillId="4" borderId="0" xfId="0" applyFont="1" applyFill="1" applyAlignment="1">
      <alignment horizontal="center" vertical="center"/>
    </xf>
    <xf numFmtId="0" fontId="1" fillId="0" borderId="0" xfId="1" applyFont="1" applyAlignment="1" applyProtection="1"/>
    <xf numFmtId="0" fontId="3" fillId="0" borderId="4" xfId="1" applyBorder="1" applyAlignment="1" applyProtection="1">
      <alignment horizontal="left"/>
    </xf>
    <xf numFmtId="0" fontId="12" fillId="0" borderId="0" xfId="0" applyFont="1" applyFill="1" applyBorder="1" applyAlignment="1">
      <alignment horizontal="center" vertical="top" wrapText="1"/>
    </xf>
    <xf numFmtId="49" fontId="0" fillId="0" borderId="9" xfId="0" applyNumberFormat="1" applyBorder="1" applyAlignment="1">
      <alignment horizontal="left" vertical="top"/>
    </xf>
    <xf numFmtId="49" fontId="39" fillId="0" borderId="0" xfId="0" applyNumberFormat="1" applyFont="1" applyAlignment="1">
      <alignment horizontal="left" vertical="center" wrapText="1"/>
    </xf>
    <xf numFmtId="0" fontId="6" fillId="0" borderId="0" xfId="0" applyFont="1" applyFill="1"/>
    <xf numFmtId="0" fontId="53" fillId="0" borderId="0" xfId="0" applyFont="1" applyAlignment="1">
      <alignment horizontal="center"/>
    </xf>
    <xf numFmtId="0" fontId="6" fillId="0" borderId="51" xfId="0" applyFont="1" applyBorder="1"/>
    <xf numFmtId="0" fontId="6" fillId="0" borderId="5" xfId="0" applyFont="1" applyBorder="1" applyAlignment="1">
      <alignment wrapText="1"/>
    </xf>
    <xf numFmtId="0" fontId="50" fillId="0" borderId="0" xfId="0" applyFont="1" applyBorder="1"/>
    <xf numFmtId="0" fontId="10" fillId="0" borderId="0" xfId="0" applyFont="1" applyAlignment="1">
      <alignment horizontal="center"/>
    </xf>
    <xf numFmtId="0" fontId="25"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16" fillId="0" borderId="5" xfId="0" applyFont="1" applyBorder="1" applyAlignment="1">
      <alignment vertical="top" wrapText="1"/>
    </xf>
    <xf numFmtId="0" fontId="16" fillId="0" borderId="26" xfId="0" applyFont="1" applyBorder="1" applyAlignment="1">
      <alignment vertical="top" wrapText="1"/>
    </xf>
    <xf numFmtId="0" fontId="38" fillId="0" borderId="0" xfId="1" applyFont="1" applyAlignment="1" applyProtection="1"/>
    <xf numFmtId="0" fontId="3" fillId="0" borderId="0" xfId="1" applyFill="1" applyBorder="1" applyAlignment="1" applyProtection="1"/>
    <xf numFmtId="0" fontId="16" fillId="0" borderId="15" xfId="0" applyFont="1" applyBorder="1" applyAlignment="1">
      <alignment vertical="top" wrapText="1"/>
    </xf>
    <xf numFmtId="0" fontId="16" fillId="0" borderId="37" xfId="0" applyFont="1" applyBorder="1" applyAlignment="1">
      <alignment vertical="top" wrapText="1"/>
    </xf>
    <xf numFmtId="0" fontId="16" fillId="0" borderId="5" xfId="0" applyFont="1" applyBorder="1"/>
    <xf numFmtId="0" fontId="16" fillId="0" borderId="26" xfId="0" applyFont="1" applyBorder="1"/>
    <xf numFmtId="0" fontId="1" fillId="0" borderId="0" xfId="0" applyFont="1" applyFill="1" applyAlignment="1">
      <alignment vertical="top" wrapText="1"/>
    </xf>
    <xf numFmtId="0" fontId="2" fillId="0" borderId="13" xfId="0" applyFont="1" applyBorder="1" applyAlignment="1">
      <alignment vertical="top" wrapText="1"/>
    </xf>
    <xf numFmtId="0" fontId="0" fillId="0" borderId="13" xfId="0" applyBorder="1" applyAlignment="1">
      <alignment vertical="top" wrapText="1"/>
    </xf>
    <xf numFmtId="0" fontId="1" fillId="0" borderId="41" xfId="0" applyFont="1" applyBorder="1"/>
    <xf numFmtId="0" fontId="1" fillId="0" borderId="9" xfId="0" applyFont="1" applyBorder="1" applyAlignment="1">
      <alignment vertical="top" wrapText="1"/>
    </xf>
    <xf numFmtId="0" fontId="17" fillId="0" borderId="0" xfId="0" applyFont="1" applyFill="1" applyBorder="1" applyAlignment="1">
      <alignment horizontal="center" vertical="top" wrapText="1"/>
    </xf>
    <xf numFmtId="0" fontId="2" fillId="0" borderId="0" xfId="0" applyFont="1" applyAlignment="1">
      <alignment wrapText="1"/>
    </xf>
    <xf numFmtId="0" fontId="6" fillId="0" borderId="0" xfId="0" applyFont="1" applyFill="1" applyAlignment="1">
      <alignment vertical="center" wrapText="1"/>
    </xf>
    <xf numFmtId="0" fontId="2" fillId="0" borderId="0" xfId="0" applyFont="1" applyFill="1" applyAlignment="1">
      <alignment vertical="center"/>
    </xf>
    <xf numFmtId="0" fontId="0" fillId="0" borderId="0" xfId="0" applyBorder="1" applyAlignment="1">
      <alignment wrapText="1"/>
    </xf>
    <xf numFmtId="0" fontId="18" fillId="0" borderId="0" xfId="0" applyFont="1" applyBorder="1" applyAlignment="1">
      <alignment horizontal="center" wrapText="1"/>
    </xf>
    <xf numFmtId="0" fontId="26" fillId="4" borderId="1" xfId="0" applyFont="1" applyFill="1" applyBorder="1" applyAlignment="1">
      <alignment horizontal="center" wrapText="1"/>
    </xf>
    <xf numFmtId="0" fontId="15" fillId="0" borderId="0" xfId="0" applyFont="1" applyAlignment="1">
      <alignment horizontal="center"/>
    </xf>
    <xf numFmtId="49" fontId="1" fillId="0" borderId="0" xfId="0" applyNumberFormat="1" applyFont="1" applyAlignment="1">
      <alignment horizontal="left" vertical="center" wrapText="1"/>
    </xf>
    <xf numFmtId="49" fontId="55" fillId="0" borderId="0" xfId="0" applyNumberFormat="1" applyFont="1" applyAlignment="1">
      <alignment horizontal="left" vertical="top" wrapText="1"/>
    </xf>
    <xf numFmtId="0" fontId="51" fillId="0" borderId="0" xfId="0" applyFont="1" applyFill="1" applyBorder="1" applyAlignment="1">
      <alignment horizontal="center" vertical="top" wrapText="1"/>
    </xf>
    <xf numFmtId="0" fontId="1" fillId="0" borderId="0" xfId="0" applyFont="1" applyFill="1" applyBorder="1" applyAlignment="1">
      <alignment wrapText="1"/>
    </xf>
    <xf numFmtId="0" fontId="1" fillId="0" borderId="5" xfId="0" applyFont="1" applyBorder="1"/>
    <xf numFmtId="0" fontId="1" fillId="0" borderId="51" xfId="0" applyFont="1" applyBorder="1"/>
    <xf numFmtId="0" fontId="1" fillId="0" borderId="41" xfId="0" applyFont="1" applyBorder="1" applyAlignment="1">
      <alignment vertical="top" wrapText="1"/>
    </xf>
    <xf numFmtId="0" fontId="1" fillId="0" borderId="51" xfId="0" applyFont="1" applyBorder="1" applyAlignment="1">
      <alignment vertical="top"/>
    </xf>
    <xf numFmtId="0" fontId="6" fillId="0" borderId="64" xfId="0" applyFont="1" applyBorder="1" applyAlignment="1">
      <alignment vertical="top" wrapText="1"/>
    </xf>
    <xf numFmtId="0" fontId="0" fillId="0" borderId="65" xfId="0" applyBorder="1" applyAlignment="1">
      <alignment vertical="top" wrapText="1"/>
    </xf>
    <xf numFmtId="0" fontId="15" fillId="0" borderId="0" xfId="0" applyFont="1" applyBorder="1" applyAlignment="1">
      <alignment horizontal="center" wrapText="1"/>
    </xf>
    <xf numFmtId="0" fontId="0" fillId="0" borderId="15" xfId="0" applyBorder="1"/>
    <xf numFmtId="0" fontId="0" fillId="0" borderId="37" xfId="0" applyBorder="1"/>
    <xf numFmtId="0" fontId="1" fillId="0" borderId="0" xfId="0" applyFont="1" applyAlignment="1">
      <alignment horizontal="left" vertical="top" wrapText="1"/>
    </xf>
    <xf numFmtId="49" fontId="6" fillId="0" borderId="0" xfId="0" applyNumberFormat="1" applyFont="1" applyFill="1" applyAlignment="1">
      <alignment vertical="top" wrapText="1"/>
    </xf>
    <xf numFmtId="0" fontId="24" fillId="0" borderId="0" xfId="0" applyFont="1" applyAlignment="1">
      <alignment horizontal="center"/>
    </xf>
    <xf numFmtId="0" fontId="6" fillId="0" borderId="0" xfId="0" applyFont="1" applyFill="1" applyAlignment="1">
      <alignment horizontal="left" vertical="center"/>
    </xf>
    <xf numFmtId="0" fontId="42" fillId="0" borderId="5" xfId="0" applyFont="1" applyBorder="1" applyAlignment="1">
      <alignment vertical="top" wrapText="1"/>
    </xf>
    <xf numFmtId="0" fontId="42" fillId="0" borderId="26" xfId="0" applyFont="1" applyBorder="1" applyAlignment="1">
      <alignment vertical="top" wrapText="1"/>
    </xf>
    <xf numFmtId="0" fontId="0" fillId="0" borderId="28" xfId="0" applyBorder="1" applyAlignment="1">
      <alignment vertical="top" wrapText="1"/>
    </xf>
    <xf numFmtId="49" fontId="6" fillId="0" borderId="41" xfId="0" applyNumberFormat="1" applyFont="1" applyBorder="1" applyAlignment="1">
      <alignment horizontal="left" vertical="center"/>
    </xf>
    <xf numFmtId="49" fontId="0" fillId="0" borderId="55" xfId="0" applyNumberFormat="1" applyBorder="1" applyAlignment="1">
      <alignment horizontal="left" vertical="center"/>
    </xf>
    <xf numFmtId="49" fontId="0" fillId="0" borderId="56" xfId="0" applyNumberFormat="1" applyBorder="1" applyAlignment="1">
      <alignment horizontal="left" vertical="center"/>
    </xf>
    <xf numFmtId="0" fontId="0" fillId="0" borderId="41" xfId="0" applyBorder="1" applyAlignment="1">
      <alignment horizontal="left" vertical="top" wrapText="1"/>
    </xf>
    <xf numFmtId="0" fontId="0" fillId="0" borderId="51" xfId="0" applyBorder="1" applyAlignment="1">
      <alignment horizontal="left" vertical="top"/>
    </xf>
    <xf numFmtId="49" fontId="0" fillId="0" borderId="57" xfId="0" applyNumberFormat="1" applyBorder="1" applyAlignment="1">
      <alignment horizontal="left" vertical="top"/>
    </xf>
    <xf numFmtId="49" fontId="0" fillId="0" borderId="58" xfId="0" applyNumberFormat="1" applyBorder="1" applyAlignment="1">
      <alignment horizontal="left" vertical="top"/>
    </xf>
    <xf numFmtId="49" fontId="0" fillId="0" borderId="59" xfId="0" applyNumberFormat="1" applyBorder="1" applyAlignment="1">
      <alignment horizontal="left" vertical="top"/>
    </xf>
    <xf numFmtId="0" fontId="55" fillId="0" borderId="0" xfId="0" applyFont="1" applyBorder="1" applyAlignment="1">
      <alignment horizontal="center" wrapText="1"/>
    </xf>
    <xf numFmtId="0" fontId="6" fillId="0" borderId="0" xfId="0" applyFont="1" applyBorder="1" applyAlignment="1">
      <alignment wrapText="1"/>
    </xf>
    <xf numFmtId="0" fontId="29" fillId="0" borderId="0" xfId="0" applyFont="1" applyBorder="1" applyAlignment="1">
      <alignment horizontal="center" wrapText="1"/>
    </xf>
    <xf numFmtId="0" fontId="50" fillId="0" borderId="41" xfId="0" applyFont="1" applyBorder="1" applyAlignment="1">
      <alignment vertical="top" wrapText="1"/>
    </xf>
    <xf numFmtId="0" fontId="50" fillId="0" borderId="51" xfId="0" applyFont="1" applyBorder="1" applyAlignment="1">
      <alignment vertical="top" wrapText="1"/>
    </xf>
    <xf numFmtId="0" fontId="3" fillId="0" borderId="0" xfId="1" applyBorder="1" applyAlignment="1" applyProtection="1">
      <alignment wrapText="1"/>
    </xf>
    <xf numFmtId="0" fontId="9" fillId="0" borderId="0" xfId="0" applyFont="1" applyBorder="1" applyAlignment="1">
      <alignment horizontal="center" wrapText="1"/>
    </xf>
    <xf numFmtId="0" fontId="34" fillId="0" borderId="0" xfId="0" applyFont="1" applyAlignment="1">
      <alignment vertical="top"/>
    </xf>
    <xf numFmtId="0" fontId="35" fillId="0" borderId="0" xfId="0" applyFont="1" applyAlignment="1">
      <alignment vertical="top"/>
    </xf>
    <xf numFmtId="0" fontId="4" fillId="0" borderId="0" xfId="0" applyFont="1" applyFill="1" applyAlignment="1">
      <alignment horizontal="left" vertical="top"/>
    </xf>
    <xf numFmtId="0" fontId="11" fillId="0" borderId="13" xfId="0" applyFont="1" applyBorder="1"/>
    <xf numFmtId="49" fontId="6" fillId="0" borderId="13" xfId="0" applyNumberFormat="1" applyFont="1" applyBorder="1" applyAlignment="1">
      <alignment horizontal="left" vertical="center" wrapText="1"/>
    </xf>
    <xf numFmtId="0" fontId="26" fillId="4" borderId="52" xfId="0" applyFont="1" applyFill="1" applyBorder="1" applyAlignment="1">
      <alignment horizontal="center" vertical="top"/>
    </xf>
    <xf numFmtId="0" fontId="16" fillId="0" borderId="0" xfId="1" applyFont="1" applyAlignment="1" applyProtection="1">
      <alignment vertical="top"/>
    </xf>
    <xf numFmtId="0" fontId="50" fillId="0" borderId="5" xfId="0" applyFont="1" applyBorder="1" applyAlignment="1">
      <alignment vertical="top" wrapText="1"/>
    </xf>
    <xf numFmtId="0" fontId="50" fillId="0" borderId="26" xfId="0" applyFont="1" applyBorder="1" applyAlignment="1">
      <alignment vertical="top" wrapText="1"/>
    </xf>
    <xf numFmtId="0" fontId="52" fillId="0" borderId="0" xfId="0" applyFont="1" applyAlignment="1">
      <alignment horizontal="center"/>
    </xf>
    <xf numFmtId="0" fontId="0" fillId="0" borderId="0" xfId="0" applyBorder="1" applyAlignment="1">
      <alignment horizontal="left" vertical="top" wrapText="1"/>
    </xf>
    <xf numFmtId="0" fontId="3" fillId="0" borderId="0" xfId="1" applyFont="1" applyAlignment="1" applyProtection="1"/>
    <xf numFmtId="0" fontId="21" fillId="0" borderId="0" xfId="0" applyFont="1" applyAlignment="1">
      <alignment horizontal="center"/>
    </xf>
    <xf numFmtId="0" fontId="9" fillId="0" borderId="0" xfId="0" applyFont="1" applyFill="1" applyBorder="1" applyAlignment="1">
      <alignment horizontal="center" vertical="top" wrapText="1"/>
    </xf>
    <xf numFmtId="0" fontId="6" fillId="0" borderId="0" xfId="0" applyFont="1" applyFill="1" applyAlignment="1">
      <alignment horizontal="left" vertical="top"/>
    </xf>
    <xf numFmtId="0" fontId="50" fillId="0" borderId="15" xfId="0" applyFont="1" applyBorder="1" applyAlignment="1">
      <alignment vertical="top" wrapText="1"/>
    </xf>
    <xf numFmtId="0" fontId="50" fillId="0" borderId="37" xfId="0" applyFont="1" applyBorder="1" applyAlignment="1">
      <alignment vertical="top" wrapText="1"/>
    </xf>
    <xf numFmtId="0" fontId="0" fillId="6" borderId="5" xfId="0" applyFill="1" applyBorder="1" applyAlignment="1">
      <alignment vertical="top" wrapText="1"/>
    </xf>
    <xf numFmtId="0" fontId="0" fillId="6" borderId="26" xfId="0" applyFill="1" applyBorder="1" applyAlignment="1">
      <alignment vertical="top" wrapText="1"/>
    </xf>
    <xf numFmtId="0" fontId="2" fillId="0" borderId="5" xfId="0" applyFont="1" applyBorder="1" applyAlignment="1">
      <alignment vertical="top" wrapText="1"/>
    </xf>
    <xf numFmtId="0" fontId="2" fillId="0" borderId="26" xfId="0" applyFont="1" applyBorder="1" applyAlignment="1">
      <alignment vertical="top" wrapText="1"/>
    </xf>
    <xf numFmtId="0" fontId="0" fillId="0" borderId="24" xfId="0" applyBorder="1" applyAlignment="1">
      <alignment vertical="top" wrapText="1"/>
    </xf>
    <xf numFmtId="0" fontId="0" fillId="0" borderId="66" xfId="0" applyBorder="1" applyAlignment="1">
      <alignment vertical="top" wrapText="1"/>
    </xf>
    <xf numFmtId="0" fontId="0" fillId="6" borderId="5" xfId="0" applyFill="1" applyBorder="1"/>
    <xf numFmtId="0" fontId="0" fillId="6" borderId="26" xfId="0" applyFill="1" applyBorder="1"/>
    <xf numFmtId="0" fontId="0" fillId="6" borderId="41" xfId="0" applyFill="1" applyBorder="1" applyAlignment="1">
      <alignment vertical="top" wrapText="1"/>
    </xf>
    <xf numFmtId="0" fontId="0" fillId="6" borderId="51" xfId="0" applyFill="1" applyBorder="1" applyAlignment="1">
      <alignment vertical="top" wrapText="1"/>
    </xf>
    <xf numFmtId="0" fontId="42" fillId="6" borderId="5" xfId="0" applyFont="1" applyFill="1" applyBorder="1" applyAlignment="1">
      <alignment vertical="top" wrapText="1"/>
    </xf>
    <xf numFmtId="0" fontId="42" fillId="6" borderId="26" xfId="0" applyFont="1" applyFill="1" applyBorder="1" applyAlignment="1">
      <alignment vertical="top" wrapText="1"/>
    </xf>
    <xf numFmtId="0" fontId="20" fillId="0" borderId="0" xfId="0" applyFont="1" applyFill="1" applyBorder="1" applyAlignment="1">
      <alignment horizontal="center" vertical="top" wrapText="1"/>
    </xf>
    <xf numFmtId="0" fontId="20" fillId="4" borderId="1" xfId="0" applyFont="1" applyFill="1" applyBorder="1" applyAlignment="1">
      <alignment horizontal="center"/>
    </xf>
    <xf numFmtId="0" fontId="0" fillId="0" borderId="5" xfId="0" applyBorder="1" applyAlignment="1"/>
    <xf numFmtId="0" fontId="0" fillId="0" borderId="26" xfId="0" applyBorder="1" applyAlignment="1"/>
    <xf numFmtId="0" fontId="26" fillId="0" borderId="0" xfId="0" applyFont="1" applyFill="1" applyBorder="1" applyAlignment="1">
      <alignment horizontal="center" vertical="top" wrapText="1"/>
    </xf>
    <xf numFmtId="49" fontId="0" fillId="0" borderId="5" xfId="0" applyNumberFormat="1" applyBorder="1" applyAlignment="1">
      <alignment horizontal="left"/>
    </xf>
    <xf numFmtId="0" fontId="6" fillId="0" borderId="15" xfId="0" applyFont="1" applyBorder="1" applyAlignment="1">
      <alignment wrapText="1"/>
    </xf>
    <xf numFmtId="0" fontId="6" fillId="0" borderId="37" xfId="0" applyFont="1" applyBorder="1" applyAlignment="1">
      <alignment wrapText="1"/>
    </xf>
    <xf numFmtId="0" fontId="18" fillId="0" borderId="0" xfId="0" applyFont="1" applyFill="1" applyBorder="1" applyAlignment="1">
      <alignment horizontal="center" vertical="top" wrapText="1"/>
    </xf>
    <xf numFmtId="49" fontId="0" fillId="0" borderId="15" xfId="0" applyNumberFormat="1" applyBorder="1" applyAlignment="1">
      <alignment vertical="top"/>
    </xf>
    <xf numFmtId="49" fontId="2" fillId="0" borderId="5" xfId="0" applyNumberFormat="1" applyFont="1" applyBorder="1" applyAlignment="1">
      <alignment vertical="top"/>
    </xf>
    <xf numFmtId="0" fontId="2" fillId="0" borderId="5" xfId="0" applyFont="1" applyBorder="1" applyAlignment="1">
      <alignment vertical="top"/>
    </xf>
    <xf numFmtId="49" fontId="2" fillId="0" borderId="26" xfId="0" applyNumberFormat="1" applyFont="1" applyBorder="1" applyAlignment="1">
      <alignment vertical="top"/>
    </xf>
    <xf numFmtId="0" fontId="2" fillId="0" borderId="26" xfId="0" applyFont="1" applyBorder="1" applyAlignment="1">
      <alignment vertical="top"/>
    </xf>
    <xf numFmtId="0" fontId="4" fillId="2" borderId="49" xfId="0" applyFont="1" applyFill="1" applyBorder="1" applyAlignment="1">
      <alignment horizontal="center" wrapText="1"/>
    </xf>
    <xf numFmtId="0" fontId="4" fillId="2" borderId="50" xfId="0" applyFont="1" applyFill="1" applyBorder="1" applyAlignment="1">
      <alignment horizontal="center" wrapText="1"/>
    </xf>
    <xf numFmtId="0" fontId="4" fillId="2" borderId="4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49" fontId="4" fillId="2" borderId="1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6" fillId="0" borderId="0" xfId="0" applyNumberFormat="1" applyFont="1" applyAlignment="1">
      <alignment horizontal="left" vertical="top" wrapText="1"/>
    </xf>
    <xf numFmtId="0" fontId="6" fillId="0" borderId="5" xfId="0" applyFont="1" applyFill="1" applyBorder="1" applyAlignment="1">
      <alignment horizontal="left" vertical="top"/>
    </xf>
    <xf numFmtId="49" fontId="0" fillId="0" borderId="9" xfId="0" applyNumberFormat="1" applyBorder="1" applyAlignment="1">
      <alignment vertical="top"/>
    </xf>
    <xf numFmtId="0" fontId="2" fillId="0" borderId="9" xfId="0" applyFont="1" applyBorder="1" applyAlignment="1">
      <alignment vertical="top"/>
    </xf>
    <xf numFmtId="0" fontId="2" fillId="0" borderId="5" xfId="0" applyFont="1" applyFill="1" applyBorder="1"/>
    <xf numFmtId="0" fontId="6" fillId="0" borderId="26" xfId="0" applyFont="1" applyFill="1" applyBorder="1"/>
    <xf numFmtId="0" fontId="6" fillId="0" borderId="5" xfId="0" applyFont="1" applyFill="1" applyBorder="1"/>
    <xf numFmtId="0" fontId="2" fillId="0" borderId="5" xfId="0" applyFont="1" applyFill="1" applyBorder="1" applyAlignment="1">
      <alignment horizontal="left" wrapText="1"/>
    </xf>
    <xf numFmtId="0" fontId="6" fillId="0" borderId="26" xfId="0" applyFont="1" applyFill="1" applyBorder="1" applyAlignment="1">
      <alignment horizontal="left" wrapText="1"/>
    </xf>
    <xf numFmtId="0" fontId="8" fillId="4" borderId="67" xfId="0" applyFont="1" applyFill="1" applyBorder="1" applyAlignment="1">
      <alignment horizontal="center" vertical="center" wrapText="1"/>
    </xf>
    <xf numFmtId="0" fontId="8" fillId="4" borderId="6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youtube.com/watch?v=dxIY3QlmyiY&amp;feature=youtu.be" TargetMode="External"/><Relationship Id="rId1" Type="http://schemas.openxmlformats.org/officeDocument/2006/relationships/hyperlink" Target="http://www.fcgov.com/naturalareas/finder/bobca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fcgov.com/naturalareas/finder/cathyfromme" TargetMode="External"/><Relationship Id="rId1" Type="http://schemas.openxmlformats.org/officeDocument/2006/relationships/hyperlink" Target="http://www.fcgov.com/parks/trails.php?key=trail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bouldercounty.org/play/recreation/pages/hallranch.aspx" TargetMode="External"/><Relationship Id="rId1" Type="http://schemas.openxmlformats.org/officeDocument/2006/relationships/hyperlink" Target="http://www.co.larimer.co.us/naturalresources/htmp.ht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parks.state.co.us/Parks/lory/Pages/LoryStatePark.aspx" TargetMode="External"/><Relationship Id="rId1" Type="http://schemas.openxmlformats.org/officeDocument/2006/relationships/hyperlink" Target="http://www.co.larimer.co.us/naturalresources/htmp.htm"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ci.longmont.co.us/parks/park_list/greenwaylist.htm"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parks.state.co.us/Parks/lory/Pages/LoryStatePark.aspx" TargetMode="External"/><Relationship Id="rId1" Type="http://schemas.openxmlformats.org/officeDocument/2006/relationships/hyperlink" Target="http://www.co.larimer.co.us/naturalresources/htmp.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parks.state.co.us/Parks/lory/Pages/LoryStatePark.aspx" TargetMode="External"/><Relationship Id="rId1" Type="http://schemas.openxmlformats.org/officeDocument/2006/relationships/hyperlink" Target="http://www.co.larimer.co.us/naturalresources/htmp.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fcgov.com/parks/trails.php?key=trail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ci.longmont.co.us/parks/park_list/greenwaylist.htm"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parks.state.co.us/Parks/lory/Pages/LoryStatePark.aspx" TargetMode="External"/><Relationship Id="rId1" Type="http://schemas.openxmlformats.org/officeDocument/2006/relationships/hyperlink" Target="http://www.co.larimer.co.us/naturalresources/htmp.htm"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ci.longmont.co.us/parks/park_list/greenwaylist.htm"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larimer.org/naturalresources/parks/pinewood-reservoir"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poudretrail.org/" TargetMode="External"/><Relationship Id="rId1" Type="http://schemas.openxmlformats.org/officeDocument/2006/relationships/hyperlink" Target="http://poudretrail.org/"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www.fcgov.com/parks/trails.php?key=trails"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www.ci.longmont.co.us/parks/park_list/greenwaylist.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parks.state.co.us/Parks/lory/Pages/LoryStatePark.aspx" TargetMode="External"/><Relationship Id="rId1" Type="http://schemas.openxmlformats.org/officeDocument/2006/relationships/hyperlink" Target="http://www.co.larimer.co.us/naturalresources/htmp.htm"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www.ci.longmont.co.us/parks/park_list/greenwaylist.htm"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parks.state.co.us/Parks/lory/Pages/LoryStatePark.aspx" TargetMode="External"/><Relationship Id="rId1" Type="http://schemas.openxmlformats.org/officeDocument/2006/relationships/hyperlink" Target="http://www.co.larimer.co.us/naturalresources/htmp.htm"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www.co.larimer.co.us/naturalresources/htmp.htm"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www.co.larimer.co.us/naturalresources/htmp.htm"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www.rtd-denver.com/AlphabeticalList.shtml" TargetMode="Externa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parks.state.co.us/Parks/BarrLake/Pages/BarrLakeHome.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youtube.com/watch?v=dxIY3QlmyiY&amp;feature=youtu.be" TargetMode="External"/><Relationship Id="rId1" Type="http://schemas.openxmlformats.org/officeDocument/2006/relationships/hyperlink" Target="http://www.fcgov.com/naturalareas/finder/bobc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78"/>
  <sheetViews>
    <sheetView topLeftCell="A28" zoomScaleNormal="100" workbookViewId="0">
      <selection activeCell="A31" sqref="A31"/>
    </sheetView>
  </sheetViews>
  <sheetFormatPr defaultRowHeight="12.75" x14ac:dyDescent="0.2"/>
  <cols>
    <col min="1" max="1" width="30.42578125" bestFit="1" customWidth="1"/>
    <col min="2" max="2" width="8.5703125" bestFit="1" customWidth="1"/>
    <col min="3" max="3" width="8.28515625" bestFit="1" customWidth="1"/>
    <col min="4" max="4" width="8.28515625" style="218" bestFit="1" customWidth="1"/>
    <col min="5" max="6" width="6.5703125" bestFit="1" customWidth="1"/>
    <col min="7" max="7" width="26.85546875" bestFit="1" customWidth="1"/>
    <col min="8" max="8" width="5.140625" bestFit="1" customWidth="1"/>
    <col min="9" max="9" width="6.42578125" bestFit="1" customWidth="1"/>
    <col min="10" max="10" width="10.140625" bestFit="1" customWidth="1"/>
  </cols>
  <sheetData>
    <row r="1" spans="1:35" s="33" customFormat="1" ht="39" thickBot="1" x14ac:dyDescent="0.25">
      <c r="A1" s="456" t="s">
        <v>49</v>
      </c>
      <c r="B1" s="457" t="s">
        <v>4307</v>
      </c>
      <c r="C1" s="457" t="s">
        <v>4306</v>
      </c>
      <c r="D1" s="457" t="s">
        <v>3141</v>
      </c>
      <c r="E1" s="457" t="s">
        <v>3146</v>
      </c>
      <c r="F1" s="457" t="s">
        <v>3185</v>
      </c>
      <c r="G1" s="456" t="s">
        <v>2967</v>
      </c>
      <c r="H1" s="456" t="s">
        <v>4838</v>
      </c>
      <c r="I1" s="456" t="s">
        <v>47</v>
      </c>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row>
    <row r="2" spans="1:35" x14ac:dyDescent="0.2">
      <c r="A2" s="276" t="s">
        <v>1656</v>
      </c>
      <c r="B2" s="277">
        <f>'119Diag'!C17</f>
        <v>23.5</v>
      </c>
      <c r="C2" s="278">
        <f>'119Diag'!F20</f>
        <v>588</v>
      </c>
      <c r="D2" s="279" t="str">
        <f>'119Diag'!E23</f>
        <v>Rnapc</v>
      </c>
      <c r="E2" s="280">
        <f>'119Diag'!H20</f>
        <v>0</v>
      </c>
      <c r="F2" s="281">
        <f>'119Diag'!B6</f>
        <v>22</v>
      </c>
      <c r="G2" s="282"/>
      <c r="H2" s="458">
        <f>'119Diag'!H23</f>
        <v>179</v>
      </c>
      <c r="I2" s="283" t="str">
        <f>'119Diag'!B4</f>
        <v>119D</v>
      </c>
      <c r="J2" s="464">
        <f>'119Diag'!F9</f>
        <v>40359</v>
      </c>
    </row>
    <row r="3" spans="1:35" x14ac:dyDescent="0.2">
      <c r="A3" s="284" t="s">
        <v>4316</v>
      </c>
      <c r="B3" s="285">
        <v>19.399999999999999</v>
      </c>
      <c r="C3" s="87">
        <f>'287BroomLong'!F24</f>
        <v>540</v>
      </c>
      <c r="D3" s="286" t="str">
        <f>'287BroomLong'!E27</f>
        <v>Rwm</v>
      </c>
      <c r="E3" s="287">
        <f>'287BroomLong'!H24</f>
        <v>1</v>
      </c>
      <c r="F3" s="288">
        <f>'287BroomLong'!B7</f>
        <v>25</v>
      </c>
      <c r="G3" s="86"/>
      <c r="H3" s="459"/>
      <c r="I3" s="289" t="str">
        <f>'287BroomLong'!B4</f>
        <v>2BL</v>
      </c>
      <c r="J3" s="464"/>
    </row>
    <row r="4" spans="1:35" x14ac:dyDescent="0.2">
      <c r="A4" s="290" t="s">
        <v>1008</v>
      </c>
      <c r="B4" s="285">
        <f>'6636UteFtHill'!C16</f>
        <v>19.7</v>
      </c>
      <c r="C4" s="87">
        <f>'6636UteFtHill'!F19</f>
        <v>1296</v>
      </c>
      <c r="D4" s="286" t="str">
        <f>'6636UteFtHill'!E22</f>
        <v>Rnapc</v>
      </c>
      <c r="E4" s="287">
        <f>'6636UteFtHill'!H19</f>
        <v>2</v>
      </c>
      <c r="F4" s="288">
        <f>'6636UteFtHill'!B6</f>
        <v>12</v>
      </c>
      <c r="G4" s="86"/>
      <c r="H4" s="459">
        <f>'6636UteFtHill'!H22</f>
        <v>180</v>
      </c>
      <c r="I4" s="291">
        <f>'6636UteFtHill'!B4</f>
        <v>6636</v>
      </c>
      <c r="J4" s="464">
        <f>'6636UteFtHill'!F7</f>
        <v>40359</v>
      </c>
    </row>
    <row r="5" spans="1:35" x14ac:dyDescent="0.2">
      <c r="A5" s="290" t="s">
        <v>2665</v>
      </c>
      <c r="B5" s="292">
        <f>'96BroomLong'!C21</f>
        <v>20.2</v>
      </c>
      <c r="C5" s="293">
        <f>'96BroomLong'!F24</f>
        <v>412</v>
      </c>
      <c r="D5" s="294" t="str">
        <f>'96BroomLong'!E27</f>
        <v>Rxrn</v>
      </c>
      <c r="E5" s="295">
        <f>'96BroomLong'!H24</f>
        <v>1</v>
      </c>
      <c r="F5" s="296">
        <f>'96BroomLong'!B7</f>
        <v>20</v>
      </c>
      <c r="G5" s="86"/>
      <c r="H5" s="459"/>
      <c r="I5" s="289" t="str">
        <f>'96BroomLong'!B4</f>
        <v>9BL</v>
      </c>
      <c r="J5" s="464"/>
    </row>
    <row r="6" spans="1:35" x14ac:dyDescent="0.2">
      <c r="A6" s="290" t="s">
        <v>6</v>
      </c>
      <c r="B6" s="292">
        <f>AirportN63!C15</f>
        <v>19.399999999999999</v>
      </c>
      <c r="C6" s="293">
        <f>AirportN63!F18</f>
        <v>700</v>
      </c>
      <c r="D6" s="294" t="str">
        <f>AirportN63!E21</f>
        <v>Rlapc</v>
      </c>
      <c r="E6" s="295">
        <f>AirportN63!H18</f>
        <v>1</v>
      </c>
      <c r="F6" s="296">
        <f>AirportN63!B6</f>
        <v>23</v>
      </c>
      <c r="G6" s="86" t="str">
        <f>AirportN63!G4</f>
        <v>87th St</v>
      </c>
      <c r="H6" s="459">
        <f>AirportN63!H21</f>
        <v>181</v>
      </c>
      <c r="I6" s="297" t="str">
        <f>AirportN63!B4</f>
        <v>AN63</v>
      </c>
      <c r="J6" s="464">
        <f>AirportN63!F8</f>
        <v>40359</v>
      </c>
    </row>
    <row r="7" spans="1:35" x14ac:dyDescent="0.2">
      <c r="A7" s="299" t="str">
        <f>BarrLake!C1</f>
        <v>Barr Lake Trail</v>
      </c>
      <c r="B7" s="292">
        <f>BarrLake!C13</f>
        <v>10.3</v>
      </c>
      <c r="C7" s="86">
        <f>BarrLake!F16</f>
        <v>34</v>
      </c>
      <c r="D7" s="294" t="str">
        <f>BarrLake!E19</f>
        <v>Fd</v>
      </c>
      <c r="E7" s="287">
        <f>BarrLake!H16</f>
        <v>0</v>
      </c>
      <c r="F7" s="288">
        <f>BarrLake!B7</f>
        <v>20</v>
      </c>
      <c r="G7" s="86"/>
      <c r="H7" s="459"/>
      <c r="I7" s="300" t="str">
        <f>BarrLake!B5</f>
        <v>BL</v>
      </c>
      <c r="J7" s="464"/>
    </row>
    <row r="8" spans="1:35" s="31" customFormat="1" ht="12.75" customHeight="1" x14ac:dyDescent="0.2">
      <c r="A8" s="301" t="s">
        <v>3382</v>
      </c>
      <c r="B8" s="302">
        <f>BearSkunkCent!C11</f>
        <v>8.1</v>
      </c>
      <c r="C8" s="61">
        <f>BearSkunkCent!F14</f>
        <v>138</v>
      </c>
      <c r="D8" s="303" t="str">
        <f>BearSkunkCent!E17</f>
        <v>Rmr</v>
      </c>
      <c r="E8" s="287">
        <f>BearSkunkCent!H14</f>
        <v>2</v>
      </c>
      <c r="F8" s="288">
        <f>BearSkunkCent!B6</f>
        <v>13</v>
      </c>
      <c r="G8" s="60"/>
      <c r="H8" s="460"/>
      <c r="I8" s="304" t="str">
        <f>BearSkunkCent!B4</f>
        <v>BSC</v>
      </c>
      <c r="J8" s="464"/>
    </row>
    <row r="9" spans="1:35" s="31" customFormat="1" ht="12.75" customHeight="1" x14ac:dyDescent="0.2">
      <c r="A9" s="301" t="s">
        <v>4936</v>
      </c>
      <c r="B9" s="302">
        <f>BobCatRV!C13</f>
        <v>5.3</v>
      </c>
      <c r="C9" s="61">
        <f>BobCatRV!F16</f>
        <v>826</v>
      </c>
      <c r="D9" s="303" t="str">
        <f>BobCatRV!E19</f>
        <v>Msd</v>
      </c>
      <c r="E9" s="287">
        <f>BobCatRV!H16</f>
        <v>5</v>
      </c>
      <c r="F9" s="288">
        <f>BobCatRV!B7</f>
        <v>15</v>
      </c>
      <c r="G9" s="60" t="str">
        <f>BobCatRV!G5</f>
        <v>Vally Loop Tr, Eden Valley Spur</v>
      </c>
      <c r="H9" s="460">
        <f>BobCatRV!H19</f>
        <v>242</v>
      </c>
      <c r="I9" s="304" t="str">
        <f>BobCatRV!B5</f>
        <v>BCRV</v>
      </c>
      <c r="J9" s="464">
        <v>41954</v>
      </c>
    </row>
    <row r="10" spans="1:35" s="31" customFormat="1" ht="12.75" customHeight="1" x14ac:dyDescent="0.2">
      <c r="A10" s="301" t="s">
        <v>5009</v>
      </c>
      <c r="B10" s="302">
        <f>BobCatRW!C13</f>
        <v>7.8</v>
      </c>
      <c r="C10" s="61">
        <f>BobCatRW!F16</f>
        <v>1850</v>
      </c>
      <c r="D10" s="303" t="str">
        <f>BobCatRW!E19</f>
        <v>Msd</v>
      </c>
      <c r="E10" s="287">
        <f>BobCatRW!H16</f>
        <v>9</v>
      </c>
      <c r="F10" s="288">
        <f>BobCatRW!B7</f>
        <v>14</v>
      </c>
      <c r="G10" s="60" t="str">
        <f>BobCatRW!G5</f>
        <v>Powerline Tr, Ginny Trail</v>
      </c>
      <c r="H10" s="460">
        <f>BobCatRW!H19</f>
        <v>243</v>
      </c>
      <c r="I10" s="304" t="str">
        <f>BobCatRW!B5</f>
        <v>BCRW</v>
      </c>
      <c r="J10" s="464">
        <v>41954</v>
      </c>
    </row>
    <row r="11" spans="1:35" x14ac:dyDescent="0.2">
      <c r="A11" s="299" t="s">
        <v>2858</v>
      </c>
      <c r="B11" s="292">
        <f>BldrSBldr!C12</f>
        <v>12.6</v>
      </c>
      <c r="C11" s="87">
        <f>BldrSBldr!F15</f>
        <v>746</v>
      </c>
      <c r="D11" s="294" t="str">
        <f>BldrSBldr!E18</f>
        <v>Rprcd</v>
      </c>
      <c r="E11" s="287">
        <f>BldrSBldr!H15</f>
        <v>1</v>
      </c>
      <c r="F11" s="288">
        <f>BldrSBldr!B6</f>
        <v>25</v>
      </c>
      <c r="G11" s="86"/>
      <c r="H11" s="459"/>
      <c r="I11" s="291" t="str">
        <f>BldrSBldr!B4</f>
        <v>BSB</v>
      </c>
      <c r="J11" s="464"/>
    </row>
    <row r="12" spans="1:35" x14ac:dyDescent="0.2">
      <c r="A12" s="299" t="s">
        <v>3193</v>
      </c>
      <c r="B12" s="292">
        <f>BrightonCon!C12</f>
        <v>11.4</v>
      </c>
      <c r="C12" s="87">
        <f>BrightonCon!F15</f>
        <v>314</v>
      </c>
      <c r="D12" s="294" t="str">
        <f>BrightonCon!E18</f>
        <v>Rpmr</v>
      </c>
      <c r="E12" s="287">
        <f>BrightonCon!H15</f>
        <v>1</v>
      </c>
      <c r="F12" s="288">
        <f>BrightonCon!B7</f>
        <v>15</v>
      </c>
      <c r="G12" s="86"/>
      <c r="H12" s="459"/>
      <c r="I12" s="297" t="s">
        <v>3191</v>
      </c>
      <c r="J12" s="464"/>
    </row>
    <row r="13" spans="1:35" ht="25.5" x14ac:dyDescent="0.2">
      <c r="A13" s="290" t="s">
        <v>1079</v>
      </c>
      <c r="B13" s="305">
        <f>BrightonLatSS!C11</f>
        <v>3.1</v>
      </c>
      <c r="C13" s="306">
        <f>BrightonLatSS!F14</f>
        <v>84</v>
      </c>
      <c r="D13" s="303" t="str">
        <f>BrightonLatSS!E17</f>
        <v>Fpcd</v>
      </c>
      <c r="E13" s="295">
        <f>BrightonLatSS!H14</f>
        <v>0</v>
      </c>
      <c r="F13" s="296">
        <f>BrightonLatSS!B6</f>
        <v>7</v>
      </c>
      <c r="G13" s="38" t="str">
        <f>BrightonLatSS!G4</f>
        <v>Southern St Trail</v>
      </c>
      <c r="H13" s="461"/>
      <c r="I13" s="307" t="s">
        <v>2957</v>
      </c>
      <c r="J13" s="464"/>
    </row>
    <row r="14" spans="1:35" ht="25.5" x14ac:dyDescent="0.2">
      <c r="A14" s="299" t="str">
        <f>BromleyBurl!C1</f>
        <v>Bromley Park Trail + Burlington Ditch Trails</v>
      </c>
      <c r="B14" s="305">
        <f>BromleyBurl!C11</f>
        <v>3.1</v>
      </c>
      <c r="C14" s="306">
        <f>BromleyBurl!F14</f>
        <v>37</v>
      </c>
      <c r="D14" s="303" t="str">
        <f>BromleyBurl!E17</f>
        <v>R*Fpd</v>
      </c>
      <c r="E14" s="295">
        <f>BromleyBurl!H14</f>
        <v>1</v>
      </c>
      <c r="F14" s="296">
        <f>BromleyBurl!B6</f>
        <v>5</v>
      </c>
      <c r="G14" s="38"/>
      <c r="H14" s="461"/>
      <c r="I14" s="308" t="str">
        <f>BromleyBurl!B4</f>
        <v>BBD</v>
      </c>
      <c r="J14" s="464"/>
    </row>
    <row r="15" spans="1:35" x14ac:dyDescent="0.2">
      <c r="A15" s="299" t="s">
        <v>551</v>
      </c>
      <c r="B15" s="305">
        <f>CFrommeP!C13</f>
        <v>9.1</v>
      </c>
      <c r="C15" s="306">
        <f>CFrommeP!F16</f>
        <v>1076</v>
      </c>
      <c r="D15" s="303" t="str">
        <f>CFrommeP!E19</f>
        <v>Rprn</v>
      </c>
      <c r="E15" s="295">
        <f>CFrommeP!H16</f>
        <v>3</v>
      </c>
      <c r="F15" s="296">
        <f>CFrommeP!B6</f>
        <v>13</v>
      </c>
      <c r="G15" s="38"/>
      <c r="H15" s="461"/>
      <c r="I15" s="291" t="str">
        <f>CFrommeP!B4</f>
        <v>CFP</v>
      </c>
      <c r="J15" s="464"/>
    </row>
    <row r="16" spans="1:35" x14ac:dyDescent="0.2">
      <c r="A16" s="299" t="s">
        <v>3383</v>
      </c>
      <c r="B16" s="305">
        <f>CherryBroad!C12</f>
        <v>13.2</v>
      </c>
      <c r="C16" s="306">
        <f>CherryBroad!F15</f>
        <v>270</v>
      </c>
      <c r="D16" s="303" t="str">
        <f>CherryBroad!E18</f>
        <v>Rprn</v>
      </c>
      <c r="E16" s="295">
        <f>CherryBroad!H15</f>
        <v>1</v>
      </c>
      <c r="F16" s="296">
        <f>CherryBroad!B6</f>
        <v>19</v>
      </c>
      <c r="G16" s="309" t="str">
        <f>CherryBroad!G4</f>
        <v>Apache Trail</v>
      </c>
      <c r="H16" s="462"/>
      <c r="I16" s="310" t="str">
        <f>CherryBroad!B4</f>
        <v>CAB</v>
      </c>
      <c r="J16" s="464"/>
    </row>
    <row r="17" spans="1:10" ht="25.5" x14ac:dyDescent="0.2">
      <c r="A17" s="299" t="s">
        <v>4458</v>
      </c>
      <c r="B17" s="305">
        <f>CoyoteRimIS!C11</f>
        <v>6.5</v>
      </c>
      <c r="C17" s="306">
        <f>CoyoteRimIS!F14</f>
        <v>1440</v>
      </c>
      <c r="D17" s="303" t="str">
        <f>CoyoteRimIS!E17</f>
        <v>Msd</v>
      </c>
      <c r="E17" s="295">
        <f>CoyoteRimIS!H14</f>
        <v>7</v>
      </c>
      <c r="F17" s="296">
        <f>CoyoteRimIS!B6</f>
        <v>10</v>
      </c>
      <c r="G17" s="38"/>
      <c r="H17" s="461"/>
      <c r="I17" s="291" t="str">
        <f>CoyoteRimIS!B4</f>
        <v>CRI</v>
      </c>
      <c r="J17" s="464"/>
    </row>
    <row r="18" spans="1:10" x14ac:dyDescent="0.2">
      <c r="A18" s="299" t="s">
        <v>3448</v>
      </c>
      <c r="B18" s="305">
        <f>DevilsBlueSky!C11</f>
        <v>12.2</v>
      </c>
      <c r="C18" s="306">
        <f>DevilsBlueSky!F14</f>
        <v>1652</v>
      </c>
      <c r="D18" s="303" t="str">
        <f>DevilsBlueSky!E17</f>
        <v>Msc</v>
      </c>
      <c r="E18" s="295">
        <f>DevilsBlueSky!H14</f>
        <v>4</v>
      </c>
      <c r="F18" s="296">
        <f>DevilsBlueSky!B6</f>
        <v>11</v>
      </c>
      <c r="G18" s="38"/>
      <c r="H18" s="461"/>
      <c r="I18" s="311" t="s">
        <v>3449</v>
      </c>
      <c r="J18" s="464"/>
    </row>
    <row r="19" spans="1:10" x14ac:dyDescent="0.2">
      <c r="A19" s="299" t="s">
        <v>3384</v>
      </c>
      <c r="B19" s="305">
        <f>EagleLeftFoot!C12</f>
        <v>12.3</v>
      </c>
      <c r="C19" s="306">
        <f>EagleLeftFoot!F15</f>
        <v>1100</v>
      </c>
      <c r="D19" s="303" t="str">
        <f>EagleLeftFoot!E20</f>
        <v>R*Fdsr</v>
      </c>
      <c r="E19" s="295">
        <f>EagleLeftFoot!H15</f>
        <v>1</v>
      </c>
      <c r="F19" s="296">
        <f>EagleLeftFoot!B7</f>
        <v>22</v>
      </c>
      <c r="G19" s="38" t="str">
        <f>EagleLeftFoot!G5</f>
        <v>N Rim Trail</v>
      </c>
      <c r="H19" s="461"/>
      <c r="I19" s="312" t="str">
        <f>EagleLeftFoot!B5</f>
        <v>ELF</v>
      </c>
      <c r="J19" s="464"/>
    </row>
    <row r="20" spans="1:10" x14ac:dyDescent="0.2">
      <c r="A20" s="299" t="s">
        <v>3476</v>
      </c>
      <c r="B20" s="305">
        <f>EBoulder!C11</f>
        <v>16</v>
      </c>
      <c r="C20" s="306">
        <f>EBoulder!F14</f>
        <v>900</v>
      </c>
      <c r="D20" s="303" t="str">
        <f>EBoulder!E17</f>
        <v>Mdmbc</v>
      </c>
      <c r="E20" s="295">
        <f>EBoulder!H14</f>
        <v>1</v>
      </c>
      <c r="F20" s="296">
        <f>EBoulder!B6</f>
        <v>19</v>
      </c>
      <c r="G20" s="38" t="str">
        <f>EBoulder!G4</f>
        <v>Teller Farm, Perl St Trail</v>
      </c>
      <c r="H20" s="461"/>
      <c r="I20" s="298" t="str">
        <f>EBoulder!B4</f>
        <v>EBT</v>
      </c>
      <c r="J20" s="464"/>
    </row>
    <row r="21" spans="1:10" ht="25.5" x14ac:dyDescent="0.2">
      <c r="A21" s="301" t="s">
        <v>793</v>
      </c>
      <c r="B21" s="305">
        <f>FireFredOno!C11</f>
        <v>12.5</v>
      </c>
      <c r="C21" s="306">
        <f>FireFredOno!F14</f>
        <v>354</v>
      </c>
      <c r="D21" s="303" t="str">
        <f>FireFredOno!E17</f>
        <v>Rpc</v>
      </c>
      <c r="E21" s="295">
        <f>FireFredOno!H14</f>
        <v>0</v>
      </c>
      <c r="F21" s="296">
        <f>FireFredOno!B6</f>
        <v>19</v>
      </c>
      <c r="G21" s="38" t="str">
        <f>FireFredOno!G4</f>
        <v>Firestone Tr, St Vrain Legacy Tr, Front Range Tr</v>
      </c>
      <c r="H21" s="461">
        <f>FireFredOno!H17</f>
        <v>197</v>
      </c>
      <c r="I21" s="313" t="str">
        <f>FireFredOno!B4</f>
        <v>FFO</v>
      </c>
      <c r="J21" s="464">
        <f>FireFredOno!E7</f>
        <v>40612</v>
      </c>
    </row>
    <row r="22" spans="1:10" ht="25.5" x14ac:dyDescent="0.2">
      <c r="A22" s="301" t="s">
        <v>2723</v>
      </c>
      <c r="B22" s="305">
        <f>FtHorseFC!C11</f>
        <v>10</v>
      </c>
      <c r="C22" s="306">
        <f>FtHorseFC!F14</f>
        <v>1739</v>
      </c>
      <c r="D22" s="303" t="str">
        <f>FtHorseFC!E17</f>
        <v>Msd</v>
      </c>
      <c r="E22" s="295">
        <f>FtHorseFC!H14</f>
        <v>4</v>
      </c>
      <c r="F22" s="296">
        <f>FtHorseFC!B6</f>
        <v>17</v>
      </c>
      <c r="G22" s="38" t="str">
        <f>FtHorseFC!G4</f>
        <v>Timber Trail, Reservoir Loop,
Pineridge Nature Trails</v>
      </c>
      <c r="H22" s="461"/>
      <c r="I22" s="314" t="str">
        <f>FtHorseFC!B4</f>
        <v>FFC</v>
      </c>
      <c r="J22" s="464"/>
    </row>
    <row r="23" spans="1:10" ht="25.5" x14ac:dyDescent="0.2">
      <c r="A23" s="301" t="s">
        <v>2958</v>
      </c>
      <c r="B23" s="305">
        <f>FultOutflMem!C11</f>
        <v>5.5</v>
      </c>
      <c r="C23" s="306">
        <f>FultOutflMem!F14</f>
        <v>88</v>
      </c>
      <c r="D23" s="303" t="str">
        <f>FultOutflMem!E17</f>
        <v>Rpc</v>
      </c>
      <c r="E23" s="295">
        <f>FultOutflMem!H14</f>
        <v>0</v>
      </c>
      <c r="F23" s="296">
        <f>FultOutflMem!B6</f>
        <v>9</v>
      </c>
      <c r="G23" s="38" t="str">
        <f>FultOutflMem!G4</f>
        <v>Brighton Memorial Parkway,
N Outfall Trails</v>
      </c>
      <c r="H23" s="461"/>
      <c r="I23" s="291" t="s">
        <v>2961</v>
      </c>
      <c r="J23" s="464"/>
    </row>
    <row r="24" spans="1:10" ht="38.25" x14ac:dyDescent="0.2">
      <c r="A24" s="301" t="s">
        <v>760</v>
      </c>
      <c r="B24" s="305">
        <f>Goose4Pkwy!C14</f>
        <v>10.199999999999999</v>
      </c>
      <c r="C24" s="306">
        <f>Goose4Pkwy!F17</f>
        <v>216</v>
      </c>
      <c r="D24" s="303" t="str">
        <f>Goose4Pkwy!E20</f>
        <v>Rpbrc</v>
      </c>
      <c r="E24" s="295">
        <f>Goose4Pkwy!H17</f>
        <v>1</v>
      </c>
      <c r="F24" s="296">
        <f>Goose4Pkwy!B6</f>
        <v>21</v>
      </c>
      <c r="G24" s="38" t="str">
        <f>Goose4Pkwy!G4</f>
        <v>Goose Cr Geenway, 4 Mile Cr, Foothills Parkway,
Wonderland Cr Trails</v>
      </c>
      <c r="H24" s="461"/>
      <c r="I24" s="300" t="str">
        <f>Goose4Pkwy!B4</f>
        <v>G4P</v>
      </c>
      <c r="J24" s="464"/>
    </row>
    <row r="25" spans="1:10" x14ac:dyDescent="0.2">
      <c r="A25" s="301" t="s">
        <v>2725</v>
      </c>
      <c r="B25" s="305">
        <f>HallRanch!C12</f>
        <v>7.9</v>
      </c>
      <c r="C25" s="306">
        <f>HallRanch!F15</f>
        <v>2024</v>
      </c>
      <c r="D25" s="303" t="str">
        <f>HallRanch!E18</f>
        <v>MEs</v>
      </c>
      <c r="E25" s="295">
        <f>HallRanch!H15</f>
        <v>8</v>
      </c>
      <c r="F25" s="296">
        <f>HallRanch!B6</f>
        <v>13</v>
      </c>
      <c r="G25" s="38"/>
      <c r="H25" s="461">
        <f>HallRanch!H18</f>
        <v>199</v>
      </c>
      <c r="I25" s="308" t="str">
        <f>HallRanch!B4</f>
        <v>HR</v>
      </c>
      <c r="J25" s="464">
        <f>HallRanch!F7</f>
        <v>40747</v>
      </c>
    </row>
    <row r="26" spans="1:10" x14ac:dyDescent="0.2">
      <c r="A26" s="301" t="s">
        <v>4367</v>
      </c>
      <c r="B26" s="305">
        <f>HowardTimberK!C13</f>
        <v>8.6</v>
      </c>
      <c r="C26" s="306">
        <f>HowardTimberK!F16</f>
        <v>2565</v>
      </c>
      <c r="D26" s="303" t="str">
        <f>HowardTimberK!E19</f>
        <v>MEs</v>
      </c>
      <c r="E26" s="295">
        <f>HowardTimberK!H16</f>
        <v>11</v>
      </c>
      <c r="F26" s="296">
        <f>HowardTimberK!B6</f>
        <v>10</v>
      </c>
      <c r="G26" s="38"/>
      <c r="H26" s="461">
        <f>HowardTimberK!H19</f>
        <v>189</v>
      </c>
      <c r="I26" s="308" t="str">
        <f>HowardTimberK!B4</f>
        <v>HTK</v>
      </c>
      <c r="J26" s="464">
        <f>HowardTimberK!F7</f>
        <v>40493</v>
      </c>
    </row>
    <row r="27" spans="1:10" x14ac:dyDescent="0.2">
      <c r="A27" s="301" t="s">
        <v>5329</v>
      </c>
      <c r="B27" s="305">
        <f>HarmonYL!C15</f>
        <v>17</v>
      </c>
      <c r="C27" s="306">
        <f>HarmonYL!F18</f>
        <v>395</v>
      </c>
      <c r="D27" s="303" t="str">
        <f>HarmonYL!E21</f>
        <v>Rbp</v>
      </c>
      <c r="E27" s="295">
        <f>HarmonYL!H18</f>
        <v>0</v>
      </c>
      <c r="F27" s="296">
        <f>HarmonYL!B6</f>
        <v>9</v>
      </c>
      <c r="G27" s="38"/>
      <c r="H27" s="461">
        <f>HarmonYL!H21</f>
        <v>264</v>
      </c>
      <c r="I27" s="308" t="str">
        <f>HarmonYL!B4</f>
        <v>HYL</v>
      </c>
      <c r="J27" s="464">
        <v>42470</v>
      </c>
    </row>
    <row r="28" spans="1:10" ht="24" customHeight="1" x14ac:dyDescent="0.2">
      <c r="A28" s="301" t="s">
        <v>1429</v>
      </c>
      <c r="B28" s="305">
        <f>LeftHandCr!C14</f>
        <v>8.9</v>
      </c>
      <c r="C28" s="306">
        <f>LeftHandCr!F17</f>
        <v>330</v>
      </c>
      <c r="D28" s="303" t="str">
        <f>LeftHandCr!E20</f>
        <v>Rpc</v>
      </c>
      <c r="E28" s="295">
        <f>LeftHandCr!H17</f>
        <v>1</v>
      </c>
      <c r="F28" s="296">
        <f>LeftHandCr!B8</f>
        <v>17</v>
      </c>
      <c r="G28" s="465" t="str">
        <f>LeftHandCr!G4</f>
        <v>LoBo Trail, Niwot Trail</v>
      </c>
      <c r="H28" s="461"/>
      <c r="I28" s="300" t="str">
        <f>LeftHandCr!B4</f>
        <v>LHC</v>
      </c>
      <c r="J28" s="464"/>
    </row>
    <row r="29" spans="1:10" x14ac:dyDescent="0.2">
      <c r="A29" s="301" t="s">
        <v>1838</v>
      </c>
      <c r="B29" s="305">
        <f>LogHerWat!C13</f>
        <v>3.8</v>
      </c>
      <c r="C29" s="306">
        <f>LogHerWat!F16</f>
        <v>1385</v>
      </c>
      <c r="D29" s="303" t="str">
        <f>LogHerWat!E19</f>
        <v>MEs</v>
      </c>
      <c r="E29" s="295">
        <f>LogHerWat!H16</f>
        <v>10</v>
      </c>
      <c r="F29" s="296">
        <f>LogHerWat!B6</f>
        <v>11</v>
      </c>
      <c r="G29" s="315"/>
      <c r="H29" s="461">
        <f>LogHerWat!H19</f>
        <v>188</v>
      </c>
      <c r="I29" s="297" t="str">
        <f>LogHerWat!B4</f>
        <v>LHW</v>
      </c>
      <c r="J29" s="464">
        <f>LogHerWat!F7</f>
        <v>40492</v>
      </c>
    </row>
    <row r="30" spans="1:10" ht="25.5" customHeight="1" x14ac:dyDescent="0.2">
      <c r="A30" s="301" t="s">
        <v>1134</v>
      </c>
      <c r="B30" s="305">
        <f>LoryHorseT!C13</f>
        <v>13.6</v>
      </c>
      <c r="C30" s="306">
        <f>LoryHorseT!F16</f>
        <v>1650</v>
      </c>
      <c r="D30" s="303" t="str">
        <f>LoryHorseT!E19</f>
        <v>MEs</v>
      </c>
      <c r="E30" s="295">
        <f>LoryHorseT!H16</f>
        <v>4</v>
      </c>
      <c r="F30" s="296">
        <f>LoryHorseT!B6</f>
        <v>32</v>
      </c>
      <c r="G30" s="316" t="str">
        <f>LoryHorseT!G4</f>
        <v>E&amp;W Valley, Shoreline, Nomad, Swan Johnson,
S Valley Trail</v>
      </c>
      <c r="H30" s="461">
        <f>LoryHorseT!H19</f>
        <v>186</v>
      </c>
      <c r="I30" s="317" t="str">
        <f>LoryHorseT!B4</f>
        <v>LHT</v>
      </c>
      <c r="J30" s="464">
        <f>LoryHorseT!F7</f>
        <v>40402</v>
      </c>
    </row>
    <row r="31" spans="1:10" ht="51" x14ac:dyDescent="0.2">
      <c r="A31" s="301" t="s">
        <v>38</v>
      </c>
      <c r="B31" s="305">
        <f>LovelandBigT!C14</f>
        <v>14</v>
      </c>
      <c r="C31" s="306">
        <f>LovelandBigT!F17</f>
        <v>491</v>
      </c>
      <c r="D31" s="303" t="str">
        <f>LovelandBigT!E20</f>
        <v>Rpbr</v>
      </c>
      <c r="E31" s="295">
        <f>LovelandBigT!H17</f>
        <v>1</v>
      </c>
      <c r="F31" s="296">
        <f>LovelandBigT!B9</f>
        <v>17</v>
      </c>
      <c r="G31" s="316" t="str">
        <f>LovelandBigT!G4</f>
        <v>Louden Ditch Trail, Barnes Ditch Trail,
Long View Trail, West Side Trail</v>
      </c>
      <c r="H31" s="461"/>
      <c r="I31" s="298" t="str">
        <f>LovelandBigT!B4</f>
        <v>LBT</v>
      </c>
      <c r="J31" s="464"/>
    </row>
    <row r="32" spans="1:10" x14ac:dyDescent="0.2">
      <c r="A32" s="301" t="s">
        <v>2883</v>
      </c>
      <c r="B32" s="305">
        <f>LovelandBoydL!C12</f>
        <v>11.5</v>
      </c>
      <c r="C32" s="306">
        <f>LovelandBigT!F17</f>
        <v>491</v>
      </c>
      <c r="D32" s="303" t="str">
        <f>LovelandBoydL!E18</f>
        <v>Rpbr</v>
      </c>
      <c r="E32" s="295">
        <f>LovelandBoydL!H15</f>
        <v>0</v>
      </c>
      <c r="F32" s="296">
        <f>LovelandBoydL!B6</f>
        <v>18</v>
      </c>
      <c r="G32" s="315"/>
      <c r="H32" s="461"/>
      <c r="I32" s="318" t="str">
        <f>LovelandBoydL!B4</f>
        <v>LBL</v>
      </c>
      <c r="J32" s="464"/>
    </row>
    <row r="33" spans="1:11" x14ac:dyDescent="0.2">
      <c r="A33" s="301" t="s">
        <v>4037</v>
      </c>
      <c r="B33" s="305">
        <f>LovLngFC!C14</f>
        <v>59.7</v>
      </c>
      <c r="C33" s="306">
        <f>LovLngFC!F17</f>
        <v>1667</v>
      </c>
      <c r="D33" s="303" t="str">
        <f>LovLngFC!E20</f>
        <v>Rnbx</v>
      </c>
      <c r="E33" s="295">
        <f>LovLngFC!H17</f>
        <v>1</v>
      </c>
      <c r="F33" s="296">
        <f>LovLngFC!B6</f>
        <v>31</v>
      </c>
      <c r="G33" s="315"/>
      <c r="H33" s="461"/>
      <c r="I33" s="319" t="str">
        <f>LovLngFC!B4</f>
        <v>LLF</v>
      </c>
      <c r="J33" s="464"/>
      <c r="K33" s="122"/>
    </row>
    <row r="34" spans="1:11" s="568" customFormat="1" x14ac:dyDescent="0.2">
      <c r="A34" s="301" t="s">
        <v>5590</v>
      </c>
      <c r="B34" s="305">
        <f>LoveRecN!C11</f>
        <v>3.2</v>
      </c>
      <c r="C34" s="306">
        <f>LoveRecN!F14</f>
        <v>171</v>
      </c>
      <c r="D34" s="303" t="str">
        <f>LoveRecN!E17</f>
        <v>Rpac</v>
      </c>
      <c r="E34" s="295">
        <f>LoveRecN!H14</f>
        <v>1</v>
      </c>
      <c r="F34" s="296">
        <f>LoveRecN!B6</f>
        <v>7</v>
      </c>
      <c r="G34" s="569"/>
      <c r="H34" s="461">
        <f>LoveRecN!H17</f>
        <v>272</v>
      </c>
      <c r="I34" s="573" t="str">
        <f>LoveRecN!B4</f>
        <v>LRN</v>
      </c>
      <c r="J34" s="464"/>
      <c r="K34" s="122"/>
    </row>
    <row r="35" spans="1:11" x14ac:dyDescent="0.2">
      <c r="A35" s="301" t="s">
        <v>3450</v>
      </c>
      <c r="B35" s="305">
        <f>MasonFossil!C12</f>
        <v>7.7</v>
      </c>
      <c r="C35" s="306">
        <f>MasonFossil!F15</f>
        <v>205</v>
      </c>
      <c r="D35" s="303" t="str">
        <f>MasonFossil!E18</f>
        <v>Rpc</v>
      </c>
      <c r="E35" s="295">
        <f>MasonFossil!H15</f>
        <v>1</v>
      </c>
      <c r="F35" s="296">
        <f>MasonFossil!B6</f>
        <v>10</v>
      </c>
      <c r="G35" s="315"/>
      <c r="H35" s="461"/>
      <c r="I35" s="300" t="str">
        <f>MasonFossil!B4</f>
        <v>MFE</v>
      </c>
      <c r="J35" s="464"/>
    </row>
    <row r="36" spans="1:11" ht="25.5" x14ac:dyDescent="0.2">
      <c r="A36" s="301" t="s">
        <v>3717</v>
      </c>
      <c r="B36" s="305">
        <f>McSupply!C12</f>
        <v>6.3</v>
      </c>
      <c r="C36" s="306">
        <f>McSupply!F15</f>
        <v>214</v>
      </c>
      <c r="D36" s="303" t="str">
        <f>McSupply!E18</f>
        <v>R*Fpdr</v>
      </c>
      <c r="E36" s="295">
        <f>McSupply!H15</f>
        <v>1</v>
      </c>
      <c r="F36" s="296">
        <f>McSupply!B6</f>
        <v>15</v>
      </c>
      <c r="G36" s="315"/>
      <c r="H36" s="461"/>
      <c r="I36" s="312" t="str">
        <f>McSupply!B4</f>
        <v>MCS</v>
      </c>
      <c r="J36" s="464"/>
    </row>
    <row r="37" spans="1:11" x14ac:dyDescent="0.2">
      <c r="A37" s="301" t="s">
        <v>1833</v>
      </c>
      <c r="B37" s="305">
        <f>MillSpringCr!C13</f>
        <v>6</v>
      </c>
      <c r="C37" s="306">
        <f>MillSpringCr!F16</f>
        <v>2038</v>
      </c>
      <c r="D37" s="303" t="str">
        <f>MillSpringCr!E19</f>
        <v>MEs</v>
      </c>
      <c r="E37" s="295">
        <f>MillSpringCr!H16</f>
        <v>12</v>
      </c>
      <c r="F37" s="296">
        <f>MillSpringCr!B6</f>
        <v>11</v>
      </c>
      <c r="G37" s="315"/>
      <c r="H37" s="461">
        <f>MillSpringCr!H19</f>
        <v>190</v>
      </c>
      <c r="I37" s="312" t="str">
        <f>MillSpringCr!B4</f>
        <v>MSC</v>
      </c>
      <c r="J37" s="464">
        <f>MillSpringCr!F7</f>
        <v>40493</v>
      </c>
    </row>
    <row r="38" spans="1:11" x14ac:dyDescent="0.2">
      <c r="A38" s="301" t="s">
        <v>2185</v>
      </c>
      <c r="B38" s="305">
        <f>Niwot7375!C15</f>
        <v>15.5</v>
      </c>
      <c r="C38" s="306">
        <f>Niwot7375!F18</f>
        <v>512</v>
      </c>
      <c r="D38" s="303" t="str">
        <f>Niwot7375!E21</f>
        <v>Rlapc</v>
      </c>
      <c r="E38" s="295">
        <f>Niwot7375!H18</f>
        <v>1</v>
      </c>
      <c r="F38" s="296">
        <f>Niwot7375!B6</f>
        <v>26</v>
      </c>
      <c r="G38" s="315"/>
      <c r="H38" s="461"/>
      <c r="I38" s="313" t="str">
        <f>Niwot7375!B4</f>
        <v>N735</v>
      </c>
      <c r="J38" s="464">
        <f>Niwot7375!F9</f>
        <v>40359</v>
      </c>
    </row>
    <row r="39" spans="1:11" ht="51" customHeight="1" x14ac:dyDescent="0.2">
      <c r="A39" s="301" t="s">
        <v>3478</v>
      </c>
      <c r="B39" s="305">
        <f>NiwotLoop!C16</f>
        <v>13.7</v>
      </c>
      <c r="C39" s="306">
        <f>NiwotLoop!F19</f>
        <v>299</v>
      </c>
      <c r="D39" s="303" t="str">
        <f>NiwotLoop!E22</f>
        <v>R*Fdc</v>
      </c>
      <c r="E39" s="295">
        <f>NiwotLoop!H19</f>
        <v>0</v>
      </c>
      <c r="F39" s="296">
        <f>NiwotLoop!B7</f>
        <v>26</v>
      </c>
      <c r="G39" s="315" t="str">
        <f>NiwotLoop!G5</f>
        <v>Wonderland Cr, Cottonwood, Cottontail, Willows, Twin Lake (All part of LoBo Trail, See LHC too)</v>
      </c>
      <c r="H39" s="461"/>
      <c r="I39" s="318" t="str">
        <f>NiwotLoop!B5</f>
        <v>NL</v>
      </c>
      <c r="J39" s="464"/>
    </row>
    <row r="40" spans="1:11" x14ac:dyDescent="0.2">
      <c r="A40" s="301" t="s">
        <v>2475</v>
      </c>
      <c r="B40" s="305">
        <f>Oligarchy!C12</f>
        <v>9.6</v>
      </c>
      <c r="C40" s="306">
        <f>Oligarchy!F15</f>
        <v>235</v>
      </c>
      <c r="D40" s="303" t="str">
        <f>Oligarchy!E18</f>
        <v>Rpb</v>
      </c>
      <c r="E40" s="295">
        <f>Oligarchy!H15</f>
        <v>1</v>
      </c>
      <c r="F40" s="296">
        <f>Oligarchy!B6</f>
        <v>19</v>
      </c>
      <c r="G40" s="38" t="str">
        <f>Oligarchy!G4</f>
        <v>The Slough</v>
      </c>
      <c r="H40" s="461"/>
      <c r="I40" s="313" t="str">
        <f>Oligarchy!B4</f>
        <v>OGK</v>
      </c>
      <c r="J40" s="464"/>
    </row>
    <row r="41" spans="1:11" x14ac:dyDescent="0.2">
      <c r="A41" s="301" t="s">
        <v>2476</v>
      </c>
      <c r="B41" s="305">
        <f>PikeCloverB!C13</f>
        <v>9.3000000000000007</v>
      </c>
      <c r="C41" s="306">
        <f>PikeCloverB!F16</f>
        <v>230</v>
      </c>
      <c r="D41" s="303" t="str">
        <f>PikeCloverB!E19</f>
        <v>Rpbl</v>
      </c>
      <c r="E41" s="295">
        <f>PikeCloverB!H16</f>
        <v>0</v>
      </c>
      <c r="F41" s="296">
        <f>PikeCloverB!B6</f>
        <v>29</v>
      </c>
      <c r="G41" s="38"/>
      <c r="H41" s="461">
        <f>PikeCloverB!H19</f>
        <v>178</v>
      </c>
      <c r="I41" s="310" t="str">
        <f>PikeCloverB!B4</f>
        <v>PCB</v>
      </c>
      <c r="J41" s="464">
        <f>PikeCloverB!F7</f>
        <v>40359</v>
      </c>
    </row>
    <row r="42" spans="1:11" s="520" customFormat="1" x14ac:dyDescent="0.2">
      <c r="A42" s="301" t="s">
        <v>5459</v>
      </c>
      <c r="B42" s="305">
        <f>PineWoodR!C12</f>
        <v>5.2</v>
      </c>
      <c r="C42" s="306">
        <f>PineWoodR!F15</f>
        <v>322</v>
      </c>
      <c r="D42" s="303" t="str">
        <f>PineWoodR!E18</f>
        <v>Msl</v>
      </c>
      <c r="E42" s="295">
        <f>PineWoodR!H15</f>
        <v>4</v>
      </c>
      <c r="F42" s="296">
        <f>PineWoodR!B6</f>
        <v>15</v>
      </c>
      <c r="G42" s="518"/>
      <c r="H42" s="461">
        <f>PineWoodR!H18</f>
        <v>268</v>
      </c>
      <c r="I42" s="526" t="str">
        <f>PineWoodR!B4</f>
        <v>PWR</v>
      </c>
      <c r="J42" s="464"/>
    </row>
    <row r="43" spans="1:11" x14ac:dyDescent="0.2">
      <c r="A43" s="301" t="s">
        <v>5458</v>
      </c>
      <c r="B43" s="305">
        <f>PowerLFC!C14</f>
        <v>6.1</v>
      </c>
      <c r="C43" s="306">
        <f>PowerLFC!F17</f>
        <v>152</v>
      </c>
      <c r="D43" s="303" t="str">
        <f>PowerLFC!E20</f>
        <v>Rprn</v>
      </c>
      <c r="E43" s="295">
        <f>PowerLFC!H17</f>
        <v>0</v>
      </c>
      <c r="F43" s="296">
        <f>PowerLFC!B8</f>
        <v>11</v>
      </c>
      <c r="G43" s="38"/>
      <c r="H43" s="461">
        <f>PowerLFC!H20</f>
        <v>205</v>
      </c>
      <c r="I43" s="308" t="str">
        <f>PowerLFC!B5</f>
        <v>PLFC</v>
      </c>
      <c r="J43" s="464">
        <f>PowerLFC!E10</f>
        <v>41052</v>
      </c>
    </row>
    <row r="44" spans="1:11" x14ac:dyDescent="0.2">
      <c r="A44" s="301" t="s">
        <v>2959</v>
      </c>
      <c r="B44" s="305">
        <f>PRBrighton!C11</f>
        <v>1.2</v>
      </c>
      <c r="C44" s="306">
        <f>PRBrighton!F14</f>
        <v>21</v>
      </c>
      <c r="D44" s="303" t="str">
        <f>PRBrighton!E17</f>
        <v>Rpca</v>
      </c>
      <c r="E44" s="295">
        <f>PRBrighton!H14</f>
        <v>0</v>
      </c>
      <c r="F44" s="296">
        <f>PRBrighton!B6</f>
        <v>3</v>
      </c>
      <c r="G44" s="38" t="s">
        <v>452</v>
      </c>
      <c r="H44" s="461"/>
      <c r="I44" s="313" t="s">
        <v>2960</v>
      </c>
      <c r="J44" s="464"/>
    </row>
    <row r="45" spans="1:11" x14ac:dyDescent="0.2">
      <c r="A45" s="301" t="s">
        <v>3451</v>
      </c>
      <c r="B45" s="305">
        <f>PoudreFC!C11</f>
        <v>13.1</v>
      </c>
      <c r="C45" s="306">
        <f>PoudreFC!F14</f>
        <v>322</v>
      </c>
      <c r="D45" s="303" t="str">
        <f>PoudreFC!E17</f>
        <v>Rpcad</v>
      </c>
      <c r="E45" s="295">
        <f>PoudreFC!H14</f>
        <v>1</v>
      </c>
      <c r="F45" s="296">
        <f>PoudreFC!B6</f>
        <v>18</v>
      </c>
      <c r="G45" s="38"/>
      <c r="H45" s="461"/>
      <c r="I45" s="320" t="str">
        <f>PoudreFC!B4</f>
        <v>PFC</v>
      </c>
      <c r="J45" s="464"/>
    </row>
    <row r="46" spans="1:11" x14ac:dyDescent="0.2">
      <c r="A46" s="301" t="s">
        <v>4369</v>
      </c>
      <c r="B46" s="305">
        <f>PoudreGreyWin!C13</f>
        <v>27.3</v>
      </c>
      <c r="C46" s="306">
        <f>PoudreGreyWin!E16</f>
        <v>196</v>
      </c>
      <c r="D46" s="303" t="str">
        <f>PoudreGreyWin!E19</f>
        <v>Rprc</v>
      </c>
      <c r="E46" s="295">
        <f>PoudreGreyWin!H16</f>
        <v>0</v>
      </c>
      <c r="F46" s="296">
        <f>PoudreGreyWin!B6</f>
        <v>27</v>
      </c>
      <c r="G46" s="38"/>
      <c r="H46" s="461"/>
      <c r="I46" s="291" t="str">
        <f>PoudreGreyWin!B4</f>
        <v>PGW</v>
      </c>
      <c r="J46" s="464"/>
    </row>
    <row r="47" spans="1:11" ht="25.5" x14ac:dyDescent="0.2">
      <c r="A47" s="301" t="s">
        <v>1742</v>
      </c>
      <c r="B47" s="305">
        <f>RabbitMtn!C10</f>
        <v>5.8</v>
      </c>
      <c r="C47" s="306">
        <f>RabbitMtn!F13</f>
        <v>930</v>
      </c>
      <c r="D47" s="303" t="str">
        <f>RabbitMtn!E16</f>
        <v>Msd</v>
      </c>
      <c r="E47" s="295">
        <f>RabbitMtn!H13</f>
        <v>6</v>
      </c>
      <c r="F47" s="296">
        <f>RabbitMtn!B6</f>
        <v>8</v>
      </c>
      <c r="G47" s="38" t="str">
        <f>RabbitMtn!G4</f>
        <v>Eagle Wind, Little Thompson, Overlook Trails</v>
      </c>
      <c r="H47" s="461"/>
      <c r="I47" s="298" t="str">
        <f>RabbitMtn!B4</f>
        <v>RMO</v>
      </c>
      <c r="J47" s="464"/>
    </row>
    <row r="48" spans="1:11" x14ac:dyDescent="0.2">
      <c r="A48" s="301" t="s">
        <v>5133</v>
      </c>
      <c r="B48" s="305">
        <f>ReservoirRidge!C10</f>
        <v>6.3</v>
      </c>
      <c r="C48" s="306">
        <f>ReservoirRidge!F13</f>
        <v>947</v>
      </c>
      <c r="D48" s="303" t="str">
        <f>ReservoirRidge!E16</f>
        <v>Msd</v>
      </c>
      <c r="E48" s="295">
        <f>ReservoirRidge!H13</f>
        <v>6</v>
      </c>
      <c r="F48" s="296">
        <f>ReservoirRidge!B6</f>
        <v>13</v>
      </c>
      <c r="G48" s="38"/>
      <c r="H48" s="461">
        <f>ReservoirRidge!H16</f>
        <v>258</v>
      </c>
      <c r="I48" s="298" t="str">
        <f>ReservoirRidge!B4</f>
        <v>RRG</v>
      </c>
      <c r="J48" s="464"/>
    </row>
    <row r="49" spans="1:10" ht="25.5" x14ac:dyDescent="0.2">
      <c r="A49" s="301" t="s">
        <v>3718</v>
      </c>
      <c r="B49" s="305">
        <f>RoughSpring!C13</f>
        <v>7.4</v>
      </c>
      <c r="C49" s="306">
        <f>RoughSpring!F16</f>
        <v>180</v>
      </c>
      <c r="D49" s="303" t="str">
        <f>RoughSpring!E19</f>
        <v>Rpbc</v>
      </c>
      <c r="E49" s="295">
        <f>RoughSpring!H16</f>
        <v>0</v>
      </c>
      <c r="F49" s="296">
        <f>RoughSpring!B7</f>
        <v>13</v>
      </c>
      <c r="G49" s="38" t="str">
        <f>RoughSpring!G5</f>
        <v>Spring Gulch ditch 2 Trail</v>
      </c>
      <c r="H49" s="461"/>
      <c r="I49" s="311" t="str">
        <f>RoughSpring!B5</f>
        <v>RRS</v>
      </c>
      <c r="J49" s="464"/>
    </row>
    <row r="50" spans="1:10" x14ac:dyDescent="0.2">
      <c r="A50" s="301" t="s">
        <v>1837</v>
      </c>
      <c r="B50" s="305">
        <f>SawMCareyS!C13</f>
        <v>1.9</v>
      </c>
      <c r="C50" s="306">
        <f>SawMCareyS!F16</f>
        <v>1100</v>
      </c>
      <c r="D50" s="303" t="str">
        <f>SawMCareyS!E19</f>
        <v>MEs</v>
      </c>
      <c r="E50" s="295">
        <f>SawMCareyS!H16</f>
        <v>12</v>
      </c>
      <c r="F50" s="296">
        <f>SawMCareyS!B6</f>
        <v>6</v>
      </c>
      <c r="G50" s="38"/>
      <c r="H50" s="461">
        <f>SawMCareyS!H19</f>
        <v>191</v>
      </c>
      <c r="I50" s="291" t="str">
        <f>SawMCareyS!B4</f>
        <v>SMCS</v>
      </c>
      <c r="J50" s="464">
        <v>40493</v>
      </c>
    </row>
    <row r="51" spans="1:10" x14ac:dyDescent="0.2">
      <c r="A51" s="301" t="s">
        <v>3389</v>
      </c>
      <c r="B51" s="305">
        <f>SageWonder!C10</f>
        <v>16.3</v>
      </c>
      <c r="C51" s="306">
        <f>SageWonder!F13</f>
        <v>786</v>
      </c>
      <c r="D51" s="303" t="str">
        <f>SageWonder!E16</f>
        <v>Frbdc</v>
      </c>
      <c r="E51" s="295">
        <f>SageWonder!H13</f>
        <v>2</v>
      </c>
      <c r="F51" s="296">
        <f>SageWonder!B6</f>
        <v>22</v>
      </c>
      <c r="G51" s="38" t="str">
        <f>SageWonder!G4</f>
        <v>Boulder Reservoir Trail</v>
      </c>
      <c r="H51" s="461"/>
      <c r="I51" s="317" t="str">
        <f>SageWonder!B4</f>
        <v>SWL</v>
      </c>
      <c r="J51" s="464"/>
    </row>
    <row r="52" spans="1:10" x14ac:dyDescent="0.2">
      <c r="A52" s="301" t="s">
        <v>3452</v>
      </c>
      <c r="B52" s="305">
        <f>SpringFC!C11</f>
        <v>10.5</v>
      </c>
      <c r="C52" s="306">
        <f>SpringFC!F14</f>
        <v>391</v>
      </c>
      <c r="D52" s="303" t="str">
        <f>SpringFC!E17</f>
        <v>Rpc</v>
      </c>
      <c r="E52" s="295">
        <f>SpringFC!H14</f>
        <v>1</v>
      </c>
      <c r="F52" s="296">
        <f>SpringFC!B6</f>
        <v>23</v>
      </c>
      <c r="G52" s="316"/>
      <c r="H52" s="461"/>
      <c r="I52" s="298" t="str">
        <f>SpringFC!B4</f>
        <v>SFC</v>
      </c>
      <c r="J52" s="464"/>
    </row>
    <row r="53" spans="1:10" x14ac:dyDescent="0.2">
      <c r="A53" s="301" t="s">
        <v>1428</v>
      </c>
      <c r="B53" s="305">
        <f>StVrainCr!C15</f>
        <v>15</v>
      </c>
      <c r="C53" s="306">
        <f>StVrainCr!F18</f>
        <v>145</v>
      </c>
      <c r="D53" s="303" t="str">
        <f>StVrainCr!E21</f>
        <v>Rpcd</v>
      </c>
      <c r="E53" s="295">
        <f>StVrainCr!H18</f>
        <v>0</v>
      </c>
      <c r="F53" s="296">
        <f>StVrainCr!B6</f>
        <v>30</v>
      </c>
      <c r="G53" s="316"/>
      <c r="H53" s="461"/>
      <c r="I53" s="291" t="str">
        <f>StVrainCr!B4</f>
        <v>SVC</v>
      </c>
      <c r="J53" s="464"/>
    </row>
    <row r="54" spans="1:10" x14ac:dyDescent="0.2">
      <c r="A54" s="301" t="s">
        <v>1834</v>
      </c>
      <c r="B54" s="305">
        <f>Stout!C14</f>
        <v>2.9</v>
      </c>
      <c r="C54" s="306">
        <f>Stout!F17</f>
        <v>730</v>
      </c>
      <c r="D54" s="303" t="str">
        <f>Stout!E20</f>
        <v>MEs</v>
      </c>
      <c r="E54" s="295">
        <f>Stout!H17</f>
        <v>11</v>
      </c>
      <c r="F54" s="296">
        <f>Stout!B6</f>
        <v>4</v>
      </c>
      <c r="G54" s="316"/>
      <c r="H54" s="461">
        <f>Stout!H20</f>
        <v>192</v>
      </c>
      <c r="I54" s="310" t="str">
        <f>Stout!B4</f>
        <v>STU</v>
      </c>
      <c r="J54" s="464">
        <f>Stout!F7</f>
        <v>40493</v>
      </c>
    </row>
    <row r="55" spans="1:10" x14ac:dyDescent="0.2">
      <c r="A55" s="301" t="s">
        <v>1832</v>
      </c>
      <c r="B55" s="305">
        <f>SWRidgeSod!C13</f>
        <v>4.8</v>
      </c>
      <c r="C55" s="306">
        <f>SWRidgeSod!F16</f>
        <v>2170</v>
      </c>
      <c r="D55" s="303" t="str">
        <f>SWRidgeSod!E19</f>
        <v>MEs</v>
      </c>
      <c r="E55" s="295">
        <f>SWRidgeSod!H16</f>
        <v>12</v>
      </c>
      <c r="F55" s="296">
        <f>SWRidgeSod!B6</f>
        <v>14</v>
      </c>
      <c r="G55" s="316"/>
      <c r="H55" s="461">
        <f>SWRidgeSod!H19</f>
        <v>193</v>
      </c>
      <c r="I55" s="307" t="str">
        <f>SWRidgeSod!B4</f>
        <v>SWRS</v>
      </c>
      <c r="J55" s="464">
        <f>SWRidgeSod!F7</f>
        <v>40493</v>
      </c>
    </row>
    <row r="56" spans="1:10" ht="13.5" thickBot="1" x14ac:dyDescent="0.25">
      <c r="A56" s="321" t="s">
        <v>1178</v>
      </c>
      <c r="B56" s="322">
        <v>3.3</v>
      </c>
      <c r="C56" s="323">
        <v>1770</v>
      </c>
      <c r="D56" s="324" t="s">
        <v>4361</v>
      </c>
      <c r="E56" s="325">
        <v>10</v>
      </c>
      <c r="F56" s="326">
        <v>12</v>
      </c>
      <c r="G56" s="327"/>
      <c r="H56" s="463">
        <f>Towers!H19</f>
        <v>187</v>
      </c>
      <c r="I56" s="328" t="s">
        <v>2284</v>
      </c>
      <c r="J56" s="464">
        <f>Towers!F7</f>
        <v>40402</v>
      </c>
    </row>
    <row r="57" spans="1:10" s="130" customFormat="1" ht="16.5" thickTop="1" x14ac:dyDescent="0.25">
      <c r="A57" s="123" t="s">
        <v>3385</v>
      </c>
      <c r="B57" s="124">
        <f>SUM(B2:B56)</f>
        <v>614.79999999999961</v>
      </c>
      <c r="C57" s="125">
        <f>SUM(C3:C56)</f>
        <v>40876</v>
      </c>
      <c r="D57" s="216"/>
      <c r="E57" s="126">
        <f>AVERAGE(E3:E56)</f>
        <v>3.0370370370370372</v>
      </c>
      <c r="F57" s="127">
        <f>SUM(F3:F56)</f>
        <v>874</v>
      </c>
      <c r="G57" s="128" t="s">
        <v>5018</v>
      </c>
      <c r="H57" s="128"/>
      <c r="I57" s="129">
        <f>COUNT(B2:B56)</f>
        <v>55</v>
      </c>
    </row>
    <row r="58" spans="1:10" ht="15.75" x14ac:dyDescent="0.25">
      <c r="A58" s="37"/>
      <c r="B58" s="34"/>
      <c r="C58" s="34"/>
      <c r="D58" s="217"/>
      <c r="E58" s="34"/>
      <c r="F58" s="34"/>
      <c r="G58" s="128" t="s">
        <v>5017</v>
      </c>
      <c r="H58" s="34"/>
      <c r="I58" s="129">
        <f>Coverage!A126</f>
        <v>121</v>
      </c>
    </row>
    <row r="59" spans="1:10" ht="15.75" x14ac:dyDescent="0.25">
      <c r="A59" s="37"/>
      <c r="B59" s="26"/>
      <c r="C59" s="34"/>
      <c r="D59" s="217"/>
      <c r="E59" s="34"/>
      <c r="F59" s="34"/>
      <c r="G59" s="128" t="s">
        <v>5019</v>
      </c>
      <c r="H59" s="130"/>
      <c r="I59" s="129">
        <f>MAX(H2:H56)</f>
        <v>272</v>
      </c>
    </row>
    <row r="60" spans="1:10" x14ac:dyDescent="0.2">
      <c r="A60" s="37"/>
      <c r="B60" s="26"/>
      <c r="C60" s="34"/>
      <c r="D60" s="217"/>
      <c r="E60" s="34"/>
      <c r="F60" s="34"/>
    </row>
    <row r="61" spans="1:10" x14ac:dyDescent="0.2">
      <c r="A61" s="37"/>
      <c r="B61" s="26"/>
      <c r="C61" s="34"/>
      <c r="D61" s="217"/>
      <c r="E61" s="34"/>
      <c r="F61" s="34"/>
    </row>
    <row r="62" spans="1:10" x14ac:dyDescent="0.2">
      <c r="A62" s="37"/>
      <c r="B62" s="26"/>
      <c r="C62" s="34"/>
      <c r="D62" s="217"/>
      <c r="E62" s="34"/>
      <c r="F62" s="34"/>
    </row>
    <row r="63" spans="1:10" x14ac:dyDescent="0.2">
      <c r="A63" s="37"/>
      <c r="B63" s="26"/>
      <c r="C63" s="34"/>
      <c r="D63" s="217"/>
      <c r="E63" s="34"/>
      <c r="F63" s="34"/>
    </row>
    <row r="64" spans="1:10" x14ac:dyDescent="0.2">
      <c r="A64" s="37"/>
      <c r="B64" s="26"/>
      <c r="C64" s="34"/>
      <c r="D64" s="217"/>
      <c r="E64" s="34"/>
      <c r="F64" s="34"/>
    </row>
    <row r="65" spans="1:6" x14ac:dyDescent="0.2">
      <c r="A65" s="36"/>
      <c r="B65" s="26"/>
      <c r="C65" s="34"/>
      <c r="D65" s="217"/>
      <c r="E65" s="34"/>
      <c r="F65" s="34"/>
    </row>
    <row r="66" spans="1:6" x14ac:dyDescent="0.2">
      <c r="A66" s="36"/>
      <c r="B66" s="26"/>
      <c r="C66" s="34"/>
      <c r="D66" s="217"/>
      <c r="E66" s="34"/>
      <c r="F66" s="34"/>
    </row>
    <row r="67" spans="1:6" x14ac:dyDescent="0.2">
      <c r="A67" s="36"/>
      <c r="B67" s="26"/>
      <c r="C67" s="34"/>
      <c r="D67" s="217"/>
      <c r="E67" s="34"/>
      <c r="F67" s="34"/>
    </row>
    <row r="68" spans="1:6" x14ac:dyDescent="0.2">
      <c r="A68" s="36"/>
      <c r="B68" s="26"/>
      <c r="C68" s="34"/>
      <c r="D68" s="217"/>
      <c r="E68" s="34"/>
      <c r="F68" s="34"/>
    </row>
    <row r="69" spans="1:6" x14ac:dyDescent="0.2">
      <c r="A69" s="36"/>
      <c r="B69" s="26"/>
      <c r="C69" s="34"/>
      <c r="D69" s="217"/>
      <c r="E69" s="34"/>
      <c r="F69" s="34"/>
    </row>
    <row r="70" spans="1:6" x14ac:dyDescent="0.2">
      <c r="A70" s="36"/>
      <c r="B70" s="26"/>
      <c r="C70" s="34"/>
      <c r="D70" s="217"/>
      <c r="E70" s="34"/>
      <c r="F70" s="34"/>
    </row>
    <row r="71" spans="1:6" x14ac:dyDescent="0.2">
      <c r="A71" s="36"/>
      <c r="B71" s="26"/>
      <c r="C71" s="34"/>
      <c r="D71" s="217"/>
      <c r="E71" s="34"/>
      <c r="F71" s="34"/>
    </row>
    <row r="72" spans="1:6" x14ac:dyDescent="0.2">
      <c r="A72" s="36"/>
      <c r="B72" s="40"/>
      <c r="C72" s="34"/>
      <c r="D72" s="217"/>
      <c r="E72" s="34"/>
      <c r="F72" s="34"/>
    </row>
    <row r="73" spans="1:6" x14ac:dyDescent="0.2">
      <c r="A73" s="36"/>
      <c r="B73" s="26"/>
      <c r="C73" s="34"/>
      <c r="D73" s="217"/>
      <c r="E73" s="34"/>
      <c r="F73" s="34"/>
    </row>
    <row r="74" spans="1:6" x14ac:dyDescent="0.2">
      <c r="A74" s="36"/>
      <c r="B74" s="26"/>
      <c r="C74" s="34"/>
      <c r="D74" s="217"/>
      <c r="E74" s="34"/>
      <c r="F74" s="34"/>
    </row>
    <row r="75" spans="1:6" x14ac:dyDescent="0.2">
      <c r="A75" s="36"/>
      <c r="B75" s="26"/>
      <c r="C75" s="34"/>
      <c r="D75" s="217"/>
      <c r="E75" s="34"/>
      <c r="F75" s="34"/>
    </row>
    <row r="76" spans="1:6" x14ac:dyDescent="0.2">
      <c r="A76" s="36"/>
      <c r="B76" s="26"/>
      <c r="C76" s="34"/>
      <c r="D76" s="217"/>
      <c r="E76" s="34"/>
      <c r="F76" s="34"/>
    </row>
    <row r="77" spans="1:6" x14ac:dyDescent="0.2">
      <c r="A77" s="36"/>
      <c r="B77" s="26"/>
      <c r="C77" s="34"/>
      <c r="D77" s="217"/>
      <c r="E77" s="34"/>
      <c r="F77" s="34"/>
    </row>
    <row r="78" spans="1:6" x14ac:dyDescent="0.2">
      <c r="A78" s="35"/>
      <c r="B78" s="26"/>
      <c r="C78" s="34"/>
      <c r="D78" s="217"/>
      <c r="E78" s="34"/>
      <c r="F78" s="34"/>
    </row>
  </sheetData>
  <phoneticPr fontId="0" type="noConversion"/>
  <hyperlinks>
    <hyperlink ref="A13" location="BrightonLatSS!A1" display="Brighton Lateral Ditch + Southern St Trails" xr:uid="{00000000-0004-0000-0000-000000000000}"/>
    <hyperlink ref="A23" location="FultOutflMem!A1" display="Fulton Ditch Trail" xr:uid="{00000000-0004-0000-0000-000001000000}"/>
    <hyperlink ref="A53" location="StVrainCr!A1" display="St Vrain Cr Trail" xr:uid="{00000000-0004-0000-0000-000002000000}"/>
    <hyperlink ref="A7" location="BarrLake!A1" display="BarrLake!A1" xr:uid="{00000000-0004-0000-0000-000003000000}"/>
    <hyperlink ref="A14" location="BromleyBurl!A1" display="BromleyBurl!A1" xr:uid="{00000000-0004-0000-0000-000004000000}"/>
    <hyperlink ref="A12" location="BrightonCon!A1" display="BrightonCon Trail" xr:uid="{00000000-0004-0000-0000-000005000000}"/>
    <hyperlink ref="A44" location="PRBrighton!A1" display="Platte River Brighton" xr:uid="{00000000-0004-0000-0000-000006000000}"/>
    <hyperlink ref="A28" location="LeftHandCr!A1" display="Left Hand Cr Trail" xr:uid="{00000000-0004-0000-0000-000007000000}"/>
    <hyperlink ref="A47" location="RabbitMtn!A1" display="Rabbit Mountain Open Space Trails" xr:uid="{00000000-0004-0000-0000-000008000000}"/>
    <hyperlink ref="A40" location="Oligarchy!A1" display="Oligarchy Ditch Kensington Trails" xr:uid="{00000000-0004-0000-0000-000009000000}"/>
    <hyperlink ref="A36" location="McSupply!A1" display="McIntosh Lake + Longmont Supply Ditch Trails" xr:uid="{00000000-0004-0000-0000-00000A000000}"/>
    <hyperlink ref="A49" location="RoughSpring!A1" display="Rough &amp; Ready + Spring Gulch 2 Trails" xr:uid="{00000000-0004-0000-0000-00000B000000}"/>
    <hyperlink ref="A11" location="BldrSBldr!A1" display="Boulder Cr + S Boulder Cr Trails" xr:uid="{00000000-0004-0000-0000-00000C000000}"/>
    <hyperlink ref="A8" location="BearSkunkCent!A1" display="Bear Cr, Skunk Cr, Centennial Path" xr:uid="{00000000-0004-0000-0000-00000D000000}"/>
    <hyperlink ref="A16" location="CherryBroad!A1" display="Cherryvale Broadway Trails" xr:uid="{00000000-0004-0000-0000-00000E000000}"/>
    <hyperlink ref="A19" location="EagleLeftFoot!A1" display="Eagle, Lefthand, Foothills Trails" xr:uid="{00000000-0004-0000-0000-00000F000000}"/>
    <hyperlink ref="A39" location="NiwotLoop!A1" display="Niwot Loop Trail" xr:uid="{00000000-0004-0000-0000-000010000000}"/>
    <hyperlink ref="A3" location="'287BroomLong'!A1" display="'287 Broomfield Longmont Trail" xr:uid="{00000000-0004-0000-0000-000011000000}"/>
    <hyperlink ref="A51" location="SageWonder!A1" display="Sage + Wonderland Lake Trails" xr:uid="{00000000-0004-0000-0000-000012000000}"/>
    <hyperlink ref="A24" location="Goose4Pkwy!A1" display="Goose+4 Mile+Foothills Pkwy Trails" xr:uid="{00000000-0004-0000-0000-000013000000}"/>
    <hyperlink ref="A20" location="EBoulder!A1" display="E Boulder Trail" xr:uid="{00000000-0004-0000-0000-000014000000}"/>
    <hyperlink ref="A31" location="LovelandBigT!A1" display="Loveland Big Thompson Trail" xr:uid="{00000000-0004-0000-0000-000015000000}"/>
    <hyperlink ref="A32" location="LovelandBoydL!A1" display="Loveland Boyd Lake Trail" xr:uid="{00000000-0004-0000-0000-000016000000}"/>
    <hyperlink ref="A18" location="DevilsBlueSky!A1" display="Devils Backbone &amp; Blue Sky Trails" xr:uid="{00000000-0004-0000-0000-000017000000}"/>
    <hyperlink ref="A35" location="MasonFossil!A1" display="Mason &amp; Fossil Creek Trails" xr:uid="{00000000-0004-0000-0000-000018000000}"/>
    <hyperlink ref="A45" location="PoudreFC!A1" display="Poudre FC Trails" xr:uid="{00000000-0004-0000-0000-000019000000}"/>
    <hyperlink ref="A52" location="SpringFC!A1" display="Spring Cr FC" xr:uid="{00000000-0004-0000-0000-00001A000000}"/>
    <hyperlink ref="A22" location="FtHorseFC!A1" display="Foothills HorseTooth Trails" xr:uid="{00000000-0004-0000-0000-00001B000000}"/>
    <hyperlink ref="A17" location="CoyoteRimIS!A1" display="Coyote Ridge + Rimrock + Indian Summer Trails" xr:uid="{00000000-0004-0000-0000-00001C000000}"/>
    <hyperlink ref="A46" location="PoudreGreyWin!A1" display="Poudre Greeley Windsor" xr:uid="{00000000-0004-0000-0000-00001D000000}"/>
    <hyperlink ref="A5" location="'96BroomLong'!A1" display="96th Broomfield Longmont Trail" xr:uid="{00000000-0004-0000-0000-00001E000000}"/>
    <hyperlink ref="A33" location="LovLngFC!A1" display="Loveland Longmont FC Trail" xr:uid="{00000000-0004-0000-0000-00001F000000}"/>
    <hyperlink ref="A15" location="CFrommeP!A1" display="C Fromme Prairie Trail" xr:uid="{00000000-0004-0000-0000-000020000000}"/>
    <hyperlink ref="A2" location="'119Diag'!A1" display="119 Diagonal Highway" xr:uid="{00000000-0004-0000-0000-000021000000}"/>
    <hyperlink ref="A4" location="'6636UteFtHill'!A1" display="66 36 Ute FootHills" xr:uid="{00000000-0004-0000-0000-000022000000}"/>
    <hyperlink ref="A6" location="AirportN63!A1" display="Airport Nelson 63rd" xr:uid="{00000000-0004-0000-0000-000023000000}"/>
    <hyperlink ref="A38" location="Niwot7375!A1" display="Niwot 73 75" xr:uid="{00000000-0004-0000-0000-000024000000}"/>
    <hyperlink ref="A41" location="PikeCloverB!A1" display="Pike Rd Clover Basin paths" xr:uid="{00000000-0004-0000-0000-000025000000}"/>
    <hyperlink ref="A26" location="HowardTimberK!A1" display="Howard Timber Kimmons Trails" xr:uid="{00000000-0004-0000-0000-000026000000}"/>
    <hyperlink ref="A55" location="SWRidgeSod!A1" display="SW Ridge Soderberg" xr:uid="{00000000-0004-0000-0000-000027000000}"/>
    <hyperlink ref="A37" location="MillSpringCr!A1" display="Mill Cr Spring Cr" xr:uid="{00000000-0004-0000-0000-000028000000}"/>
    <hyperlink ref="A54" location="Stout!A1" display="Stout Trail" xr:uid="{00000000-0004-0000-0000-000029000000}"/>
    <hyperlink ref="A50" location="SawMCareyS!A1" display="SawMill CareySprings Trail" xr:uid="{00000000-0004-0000-0000-00002A000000}"/>
    <hyperlink ref="A29" location="LogHerWat!A1" display="Loggers Herrington Wathen" xr:uid="{00000000-0004-0000-0000-00002B000000}"/>
    <hyperlink ref="A21" location="FireFredOno!A1" display="Firestone Frederic Dacono Trails" xr:uid="{00000000-0004-0000-0000-00002C000000}"/>
    <hyperlink ref="A25" location="HallRanch!A1" display="Hall Ranch" xr:uid="{00000000-0004-0000-0000-00002D000000}"/>
    <hyperlink ref="A43" location="PowerLFC!A1" display="Power Line Trail FC" xr:uid="{00000000-0004-0000-0000-00002E000000}"/>
    <hyperlink ref="A56" location="Towers!A1" display="Towers Trail" xr:uid="{00000000-0004-0000-0000-00002F000000}"/>
    <hyperlink ref="A30" location="LoryHorseT!A1" display="Lory Horse Tooth Trails" xr:uid="{00000000-0004-0000-0000-000030000000}"/>
    <hyperlink ref="A9" location="BobCatRV!A1" display="Bobcat Ridge Valley Trails" xr:uid="{00000000-0004-0000-0000-000031000000}"/>
    <hyperlink ref="A10" location="BobCatRW!A1" display="Bobcat Ridge Ginny &amp; Powerline Trails" xr:uid="{00000000-0004-0000-0000-000032000000}"/>
    <hyperlink ref="A48" location="ReservoirRidge!A1" display="Reservoir Ridge" xr:uid="{00000000-0004-0000-0000-000033000000}"/>
    <hyperlink ref="A27" location="HarmonYL!A1" display="HarmonY Rd Bike Lanes" xr:uid="{00000000-0004-0000-0000-000034000000}"/>
    <hyperlink ref="A42" location="PineWoodR!A1" display="PineWood Reservoir" xr:uid="{00000000-0004-0000-0000-000035000000}"/>
    <hyperlink ref="A34" location="LoveRecN!A1" display="Loveland Recreation Trail N" xr:uid="{7D0BD05A-F662-4D0E-8AD6-19267F0786D8}"/>
  </hyperlinks>
  <pageMargins left="0.75" right="0.5" top="0.75" bottom="0.75" header="0.5" footer="0.5"/>
  <pageSetup scale="6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3514" divId="DR_North_13514" sourceType="sheet" destinationFile="C:\GPS\Bicycle\CO_FN\CO_FN_Overview.htm" title="GeoBiking CO_FN Trail Overview"/>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7"/>
  <sheetViews>
    <sheetView topLeftCell="C1" zoomScaleNormal="100" workbookViewId="0">
      <selection activeCell="J27" sqref="J27"/>
    </sheetView>
  </sheetViews>
  <sheetFormatPr defaultRowHeight="12.75" x14ac:dyDescent="0.2"/>
  <cols>
    <col min="1" max="1" width="11.7109375" bestFit="1" customWidth="1"/>
    <col min="2" max="2" width="10.140625" bestFit="1" customWidth="1"/>
    <col min="3" max="3" width="12.140625" style="1" bestFit="1" customWidth="1"/>
    <col min="4" max="4" width="19" customWidth="1"/>
    <col min="5" max="5" width="8" bestFit="1" customWidth="1"/>
    <col min="6" max="6" width="15.140625" bestFit="1" customWidth="1"/>
    <col min="7" max="7" width="8.140625" bestFit="1" customWidth="1"/>
    <col min="8" max="8" width="36.28515625" customWidth="1"/>
  </cols>
  <sheetData>
    <row r="1" spans="1:9" ht="24.75" customHeight="1" x14ac:dyDescent="0.2">
      <c r="A1" s="636" t="s">
        <v>4932</v>
      </c>
      <c r="B1" s="637"/>
      <c r="C1" s="645" t="s">
        <v>4933</v>
      </c>
      <c r="D1" s="646"/>
      <c r="E1" s="646"/>
      <c r="F1" s="646"/>
      <c r="G1" s="646"/>
      <c r="H1" s="646"/>
    </row>
    <row r="2" spans="1:9" ht="15" x14ac:dyDescent="0.2">
      <c r="A2" s="711"/>
      <c r="B2" s="651"/>
      <c r="C2" s="651"/>
      <c r="D2" s="651"/>
      <c r="E2" s="651"/>
      <c r="F2" s="651"/>
      <c r="G2" s="651"/>
      <c r="H2" s="651"/>
    </row>
    <row r="3" spans="1:9" x14ac:dyDescent="0.2">
      <c r="A3" s="648" t="s">
        <v>3002</v>
      </c>
      <c r="B3" s="648"/>
      <c r="C3" s="647" t="s">
        <v>4934</v>
      </c>
      <c r="D3" s="622"/>
      <c r="E3" s="622"/>
      <c r="F3" s="622"/>
      <c r="G3" s="622"/>
      <c r="H3" s="622"/>
    </row>
    <row r="4" spans="1:9" x14ac:dyDescent="0.2">
      <c r="A4" s="648"/>
      <c r="B4" s="648"/>
      <c r="C4" s="22"/>
      <c r="D4" s="22"/>
      <c r="E4" s="22"/>
      <c r="F4" s="22"/>
      <c r="G4" s="22"/>
    </row>
    <row r="5" spans="1:9" x14ac:dyDescent="0.2">
      <c r="A5" s="141" t="s">
        <v>47</v>
      </c>
      <c r="B5" s="468" t="s">
        <v>4935</v>
      </c>
      <c r="C5" s="30" t="s">
        <v>1076</v>
      </c>
      <c r="D5" s="648" t="s">
        <v>4936</v>
      </c>
      <c r="E5" s="648"/>
      <c r="F5" s="30" t="s">
        <v>1395</v>
      </c>
      <c r="G5" s="694" t="s">
        <v>4937</v>
      </c>
      <c r="H5" s="694"/>
      <c r="I5" s="31"/>
    </row>
    <row r="6" spans="1:9" x14ac:dyDescent="0.2">
      <c r="A6" s="44"/>
      <c r="B6" s="41"/>
      <c r="C6" s="44"/>
      <c r="D6" s="2"/>
      <c r="E6" s="6"/>
      <c r="G6" s="694"/>
      <c r="H6" s="694"/>
      <c r="I6" s="31"/>
    </row>
    <row r="7" spans="1:9" x14ac:dyDescent="0.2">
      <c r="A7" s="30" t="s">
        <v>3187</v>
      </c>
      <c r="B7" s="105">
        <f>COUNT(E28:E41)</f>
        <v>14</v>
      </c>
      <c r="C7" s="44"/>
      <c r="D7" s="2"/>
      <c r="E7" s="189" t="s">
        <v>2767</v>
      </c>
      <c r="F7" s="189" t="s">
        <v>4681</v>
      </c>
      <c r="G7" s="670"/>
      <c r="H7" s="671"/>
      <c r="I7" s="31"/>
    </row>
    <row r="8" spans="1:9" x14ac:dyDescent="0.2">
      <c r="A8" s="44"/>
      <c r="B8" s="41"/>
      <c r="C8" s="44"/>
      <c r="D8" s="2"/>
      <c r="E8" s="190">
        <v>41954</v>
      </c>
      <c r="F8" s="190"/>
      <c r="G8" s="671"/>
      <c r="H8" s="671"/>
      <c r="I8" s="31"/>
    </row>
    <row r="9" spans="1:9" x14ac:dyDescent="0.2">
      <c r="A9" s="227" t="s">
        <v>3307</v>
      </c>
      <c r="B9" s="710" t="s">
        <v>4864</v>
      </c>
      <c r="C9" s="710"/>
      <c r="D9" s="710"/>
      <c r="E9" s="710"/>
      <c r="F9" s="227" t="s">
        <v>4865</v>
      </c>
      <c r="G9" s="741" t="s">
        <v>4866</v>
      </c>
      <c r="H9" s="741"/>
      <c r="I9" s="31"/>
    </row>
    <row r="10" spans="1:9" ht="13.5" thickBot="1" x14ac:dyDescent="0.25">
      <c r="A10" s="674"/>
      <c r="B10" s="674"/>
      <c r="C10"/>
      <c r="D10" s="648"/>
      <c r="E10" s="64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2"/>
    </row>
    <row r="13" spans="1:9" ht="13.5" thickBot="1" x14ac:dyDescent="0.25">
      <c r="A13" s="629"/>
      <c r="B13" s="629"/>
      <c r="C13" s="678">
        <v>7.8</v>
      </c>
      <c r="D13" s="679"/>
      <c r="E13" s="629">
        <v>5</v>
      </c>
      <c r="F13" s="629"/>
      <c r="G13" s="11"/>
    </row>
    <row r="14" spans="1:9" x14ac:dyDescent="0.2">
      <c r="A14" s="632" t="s">
        <v>684</v>
      </c>
      <c r="B14" s="633"/>
      <c r="C14" s="633"/>
      <c r="D14" s="633"/>
      <c r="E14" s="633"/>
      <c r="F14" s="633"/>
      <c r="G14" s="633"/>
      <c r="H14" s="634"/>
    </row>
    <row r="15" spans="1:9" ht="13.5" thickBot="1" x14ac:dyDescent="0.25">
      <c r="A15" s="13" t="s">
        <v>53</v>
      </c>
      <c r="B15" s="14" t="s">
        <v>54</v>
      </c>
      <c r="C15" s="15" t="s">
        <v>55</v>
      </c>
      <c r="D15" s="14" t="s">
        <v>56</v>
      </c>
      <c r="E15" s="14" t="s">
        <v>57</v>
      </c>
      <c r="F15" s="14" t="s">
        <v>685</v>
      </c>
      <c r="G15" s="14" t="s">
        <v>696</v>
      </c>
      <c r="H15" s="16" t="s">
        <v>59</v>
      </c>
    </row>
    <row r="16" spans="1:9" s="7" customFormat="1" x14ac:dyDescent="0.2">
      <c r="A16" s="23">
        <f>E28</f>
        <v>5512</v>
      </c>
      <c r="B16" s="23">
        <f>E30</f>
        <v>5454</v>
      </c>
      <c r="C16" s="24">
        <v>5454</v>
      </c>
      <c r="D16" s="24">
        <v>6988</v>
      </c>
      <c r="E16" s="24">
        <f>B16 - A16</f>
        <v>-58</v>
      </c>
      <c r="F16" s="24">
        <v>1850</v>
      </c>
      <c r="G16" s="24"/>
      <c r="H16" s="17">
        <v>9</v>
      </c>
    </row>
    <row r="17" spans="1:8" s="7" customFormat="1" x14ac:dyDescent="0.2">
      <c r="A17" s="21"/>
      <c r="B17" s="21"/>
      <c r="C17" s="18"/>
      <c r="D17" s="19"/>
      <c r="E17" s="19"/>
      <c r="F17" s="19"/>
      <c r="G17" s="19"/>
      <c r="H17" s="19"/>
    </row>
    <row r="18" spans="1:8" s="7" customFormat="1" ht="12.75" customHeight="1" x14ac:dyDescent="0.2">
      <c r="A18" s="39" t="s">
        <v>690</v>
      </c>
      <c r="B18" s="623" t="s">
        <v>4851</v>
      </c>
      <c r="C18" s="623"/>
      <c r="D18" s="152" t="s">
        <v>693</v>
      </c>
      <c r="E18" s="624" t="s">
        <v>5006</v>
      </c>
      <c r="F18" s="624"/>
      <c r="G18" s="624"/>
      <c r="H18" s="624"/>
    </row>
    <row r="19" spans="1:8" s="7" customFormat="1" x14ac:dyDescent="0.2">
      <c r="A19" s="21"/>
      <c r="B19" s="21"/>
      <c r="C19" s="18"/>
      <c r="D19" s="144" t="s">
        <v>3141</v>
      </c>
      <c r="E19" s="624" t="s">
        <v>1117</v>
      </c>
      <c r="F19" s="624"/>
      <c r="G19" s="224" t="s">
        <v>2279</v>
      </c>
      <c r="H19" s="213">
        <v>243</v>
      </c>
    </row>
    <row r="20" spans="1:8" s="7" customFormat="1" ht="12.75" customHeight="1" x14ac:dyDescent="0.2">
      <c r="A20" s="39" t="s">
        <v>691</v>
      </c>
      <c r="B20" s="621" t="s">
        <v>5005</v>
      </c>
      <c r="C20" s="621"/>
      <c r="D20" s="621"/>
      <c r="E20" s="621"/>
      <c r="F20" s="621"/>
      <c r="G20" s="621"/>
      <c r="H20" s="621"/>
    </row>
    <row r="21" spans="1:8" s="7" customFormat="1" x14ac:dyDescent="0.2">
      <c r="A21" s="21"/>
      <c r="B21" s="21"/>
      <c r="C21" s="18"/>
      <c r="D21" s="19"/>
      <c r="E21" s="19"/>
      <c r="F21" s="19"/>
      <c r="G21" s="19"/>
      <c r="H21" s="19"/>
    </row>
    <row r="22" spans="1:8" s="7" customFormat="1" ht="25.5" customHeight="1" x14ac:dyDescent="0.2">
      <c r="A22" s="39" t="s">
        <v>692</v>
      </c>
      <c r="B22" s="621" t="s">
        <v>4867</v>
      </c>
      <c r="C22" s="621"/>
      <c r="D22" s="621"/>
      <c r="E22" s="621"/>
      <c r="F22" s="621"/>
      <c r="G22" s="621"/>
      <c r="H22" s="621"/>
    </row>
    <row r="23" spans="1:8" ht="13.5" thickBot="1" x14ac:dyDescent="0.25"/>
    <row r="24" spans="1:8" ht="13.5" thickBot="1" x14ac:dyDescent="0.25">
      <c r="A24" s="620" t="s">
        <v>686</v>
      </c>
      <c r="B24" s="620"/>
      <c r="C24" s="143" t="s">
        <v>687</v>
      </c>
      <c r="D24" s="620" t="s">
        <v>688</v>
      </c>
      <c r="E24" s="620"/>
      <c r="F24" s="620"/>
      <c r="G24" s="625" t="s">
        <v>689</v>
      </c>
      <c r="H24" s="626"/>
    </row>
    <row r="25" spans="1:8" x14ac:dyDescent="0.2">
      <c r="A25" s="743" t="s">
        <v>3003</v>
      </c>
      <c r="B25" s="743"/>
      <c r="C25" s="469" t="s">
        <v>4852</v>
      </c>
      <c r="D25" s="621" t="s">
        <v>5007</v>
      </c>
      <c r="E25" s="622"/>
      <c r="F25" s="622"/>
      <c r="G25" s="628" t="s">
        <v>5008</v>
      </c>
      <c r="H25" s="628"/>
    </row>
    <row r="26" spans="1:8" ht="13.5" thickBot="1" x14ac:dyDescent="0.25"/>
    <row r="27" spans="1:8" s="3" customFormat="1" ht="13.5" thickBot="1" x14ac:dyDescent="0.25">
      <c r="A27" s="4" t="s">
        <v>4537</v>
      </c>
      <c r="B27" s="4" t="s">
        <v>2966</v>
      </c>
      <c r="C27" s="5" t="s">
        <v>2965</v>
      </c>
      <c r="D27" s="4" t="s">
        <v>1396</v>
      </c>
      <c r="E27" s="4" t="s">
        <v>4536</v>
      </c>
      <c r="F27" s="4" t="s">
        <v>2964</v>
      </c>
      <c r="G27" s="659" t="s">
        <v>64</v>
      </c>
      <c r="H27" s="660"/>
    </row>
    <row r="28" spans="1:8" s="31" customFormat="1" x14ac:dyDescent="0.2">
      <c r="A28" s="59" t="s">
        <v>4938</v>
      </c>
      <c r="B28" s="375" t="s">
        <v>4939</v>
      </c>
      <c r="C28" s="375" t="s">
        <v>4940</v>
      </c>
      <c r="D28" s="373" t="s">
        <v>4941</v>
      </c>
      <c r="E28" s="372">
        <v>5512</v>
      </c>
      <c r="F28" s="373" t="s">
        <v>1030</v>
      </c>
      <c r="G28" s="744" t="s">
        <v>4861</v>
      </c>
      <c r="H28" s="745"/>
    </row>
    <row r="29" spans="1:8" s="31" customFormat="1" x14ac:dyDescent="0.2">
      <c r="A29" s="85" t="s">
        <v>4942</v>
      </c>
      <c r="B29" s="375" t="s">
        <v>4943</v>
      </c>
      <c r="C29" s="375" t="s">
        <v>4944</v>
      </c>
      <c r="D29" s="446" t="s">
        <v>4945</v>
      </c>
      <c r="E29" s="87">
        <v>5615</v>
      </c>
      <c r="F29" s="446" t="s">
        <v>4945</v>
      </c>
      <c r="G29" s="735" t="s">
        <v>4946</v>
      </c>
      <c r="H29" s="736"/>
    </row>
    <row r="30" spans="1:8" s="31" customFormat="1" x14ac:dyDescent="0.2">
      <c r="A30" s="85" t="s">
        <v>4948</v>
      </c>
      <c r="B30" s="375" t="s">
        <v>4949</v>
      </c>
      <c r="C30" s="375" t="s">
        <v>4950</v>
      </c>
      <c r="D30" s="446" t="s">
        <v>5003</v>
      </c>
      <c r="E30" s="87">
        <v>5454</v>
      </c>
      <c r="F30" s="446" t="s">
        <v>1030</v>
      </c>
      <c r="G30" s="721" t="s">
        <v>5004</v>
      </c>
      <c r="H30" s="727"/>
    </row>
    <row r="31" spans="1:8" s="31" customFormat="1" x14ac:dyDescent="0.2">
      <c r="A31" s="59" t="s">
        <v>4947</v>
      </c>
      <c r="B31" s="375" t="s">
        <v>4951</v>
      </c>
      <c r="C31" s="375" t="s">
        <v>4952</v>
      </c>
      <c r="D31" s="373" t="s">
        <v>4953</v>
      </c>
      <c r="E31" s="61">
        <v>5720</v>
      </c>
      <c r="F31" s="373" t="s">
        <v>1030</v>
      </c>
      <c r="G31" s="665" t="s">
        <v>4954</v>
      </c>
      <c r="H31" s="739"/>
    </row>
    <row r="32" spans="1:8" s="31" customFormat="1" x14ac:dyDescent="0.2">
      <c r="A32" s="85" t="s">
        <v>4955</v>
      </c>
      <c r="B32" s="375" t="s">
        <v>4951</v>
      </c>
      <c r="C32" s="375" t="s">
        <v>4956</v>
      </c>
      <c r="D32" s="446" t="s">
        <v>4957</v>
      </c>
      <c r="E32" s="87">
        <v>6268</v>
      </c>
      <c r="F32" s="446" t="s">
        <v>4958</v>
      </c>
      <c r="G32" s="729" t="s">
        <v>4959</v>
      </c>
      <c r="H32" s="657"/>
    </row>
    <row r="33" spans="1:8" s="31" customFormat="1" x14ac:dyDescent="0.2">
      <c r="A33" s="85" t="s">
        <v>4960</v>
      </c>
      <c r="B33" s="375" t="s">
        <v>4961</v>
      </c>
      <c r="C33" s="375" t="s">
        <v>4962</v>
      </c>
      <c r="D33" s="446" t="s">
        <v>4963</v>
      </c>
      <c r="E33" s="87">
        <v>6437</v>
      </c>
      <c r="F33" s="446" t="s">
        <v>4958</v>
      </c>
      <c r="G33" s="721" t="s">
        <v>4964</v>
      </c>
      <c r="H33" s="727"/>
    </row>
    <row r="34" spans="1:8" s="31" customFormat="1" x14ac:dyDescent="0.2">
      <c r="A34" s="59" t="s">
        <v>4965</v>
      </c>
      <c r="B34" s="375" t="s">
        <v>4966</v>
      </c>
      <c r="C34" s="375" t="s">
        <v>4967</v>
      </c>
      <c r="D34" s="373" t="s">
        <v>4968</v>
      </c>
      <c r="E34" s="61">
        <v>6608</v>
      </c>
      <c r="F34" s="373" t="s">
        <v>3324</v>
      </c>
      <c r="G34" s="665" t="s">
        <v>4969</v>
      </c>
      <c r="H34" s="730"/>
    </row>
    <row r="35" spans="1:8" s="31" customFormat="1" x14ac:dyDescent="0.2">
      <c r="A35" s="85" t="s">
        <v>4970</v>
      </c>
      <c r="B35" s="375" t="s">
        <v>4971</v>
      </c>
      <c r="C35" s="375" t="s">
        <v>4972</v>
      </c>
      <c r="D35" s="446" t="s">
        <v>65</v>
      </c>
      <c r="E35" s="87">
        <v>6659</v>
      </c>
      <c r="F35" s="446" t="s">
        <v>4973</v>
      </c>
      <c r="G35" s="721" t="s">
        <v>4974</v>
      </c>
      <c r="H35" s="727"/>
    </row>
    <row r="36" spans="1:8" s="31" customFormat="1" x14ac:dyDescent="0.2">
      <c r="A36" s="85" t="s">
        <v>4975</v>
      </c>
      <c r="B36" s="375" t="s">
        <v>4976</v>
      </c>
      <c r="C36" s="375" t="s">
        <v>4977</v>
      </c>
      <c r="D36" s="446" t="s">
        <v>4978</v>
      </c>
      <c r="E36" s="87">
        <v>6988</v>
      </c>
      <c r="F36" s="446" t="s">
        <v>4979</v>
      </c>
      <c r="G36" s="721" t="s">
        <v>4980</v>
      </c>
      <c r="H36" s="727"/>
    </row>
    <row r="37" spans="1:8" s="31" customFormat="1" x14ac:dyDescent="0.2">
      <c r="A37" s="85" t="s">
        <v>4985</v>
      </c>
      <c r="B37" s="375" t="s">
        <v>4981</v>
      </c>
      <c r="C37" s="375" t="s">
        <v>4982</v>
      </c>
      <c r="D37" s="446" t="s">
        <v>4983</v>
      </c>
      <c r="E37" s="87">
        <v>6284</v>
      </c>
      <c r="F37" s="446" t="s">
        <v>4958</v>
      </c>
      <c r="G37" s="721" t="s">
        <v>4984</v>
      </c>
      <c r="H37" s="727"/>
    </row>
    <row r="38" spans="1:8" s="31" customFormat="1" x14ac:dyDescent="0.2">
      <c r="A38" s="85" t="s">
        <v>4986</v>
      </c>
      <c r="B38" s="375" t="s">
        <v>4987</v>
      </c>
      <c r="C38" s="375" t="s">
        <v>4988</v>
      </c>
      <c r="D38" s="446" t="s">
        <v>4989</v>
      </c>
      <c r="E38" s="87">
        <v>6180</v>
      </c>
      <c r="F38" s="446" t="s">
        <v>4958</v>
      </c>
      <c r="G38" s="721"/>
      <c r="H38" s="722"/>
    </row>
    <row r="39" spans="1:8" s="31" customFormat="1" x14ac:dyDescent="0.2">
      <c r="A39" s="85" t="s">
        <v>5001</v>
      </c>
      <c r="B39" s="375" t="s">
        <v>4991</v>
      </c>
      <c r="C39" s="375" t="s">
        <v>4992</v>
      </c>
      <c r="D39" s="446" t="s">
        <v>5002</v>
      </c>
      <c r="E39" s="87">
        <v>5616</v>
      </c>
      <c r="F39" s="446" t="s">
        <v>1030</v>
      </c>
      <c r="G39" s="721" t="s">
        <v>4990</v>
      </c>
      <c r="H39" s="722"/>
    </row>
    <row r="40" spans="1:8" s="31" customFormat="1" x14ac:dyDescent="0.2">
      <c r="A40" s="85" t="s">
        <v>4995</v>
      </c>
      <c r="B40" s="375" t="s">
        <v>4993</v>
      </c>
      <c r="C40" s="375" t="s">
        <v>4994</v>
      </c>
      <c r="D40" s="446" t="s">
        <v>4925</v>
      </c>
      <c r="E40" s="87">
        <v>5581</v>
      </c>
      <c r="F40" s="446" t="s">
        <v>1030</v>
      </c>
      <c r="G40" s="721" t="s">
        <v>4925</v>
      </c>
      <c r="H40" s="722"/>
    </row>
    <row r="41" spans="1:8" s="31" customFormat="1" ht="13.5" thickBot="1" x14ac:dyDescent="0.25">
      <c r="A41" s="62" t="s">
        <v>4996</v>
      </c>
      <c r="B41" s="439" t="s">
        <v>4997</v>
      </c>
      <c r="C41" s="470" t="s">
        <v>4998</v>
      </c>
      <c r="D41" s="437" t="s">
        <v>4999</v>
      </c>
      <c r="E41" s="64">
        <v>5454</v>
      </c>
      <c r="F41" s="437" t="s">
        <v>1030</v>
      </c>
      <c r="G41" s="724" t="s">
        <v>5000</v>
      </c>
      <c r="H41" s="725"/>
    </row>
    <row r="42" spans="1:8" s="31" customFormat="1" ht="25.5" customHeight="1" x14ac:dyDescent="0.2">
      <c r="A42" s="55"/>
      <c r="B42" s="114"/>
      <c r="C42" s="114"/>
      <c r="D42" s="56"/>
      <c r="E42" s="57"/>
      <c r="F42" s="56"/>
      <c r="G42" s="726"/>
      <c r="H42" s="726"/>
    </row>
    <row r="43" spans="1:8" x14ac:dyDescent="0.2">
      <c r="A43" s="82"/>
      <c r="B43" s="114"/>
      <c r="C43" s="114"/>
      <c r="D43" s="83"/>
      <c r="E43" s="84"/>
      <c r="F43" s="83"/>
      <c r="G43" s="723"/>
      <c r="H43" s="723"/>
    </row>
    <row r="44" spans="1:8" x14ac:dyDescent="0.2">
      <c r="A44" s="82"/>
      <c r="B44" s="114"/>
      <c r="C44" s="114"/>
      <c r="D44" s="83"/>
      <c r="E44" s="84"/>
      <c r="F44" s="83"/>
      <c r="G44" s="723"/>
      <c r="H44" s="723"/>
    </row>
    <row r="45" spans="1:8" s="31" customFormat="1" ht="26.25" customHeight="1" x14ac:dyDescent="0.2">
      <c r="A45" s="55"/>
      <c r="B45" s="114"/>
      <c r="C45" s="114"/>
      <c r="D45" s="56"/>
      <c r="E45" s="57"/>
      <c r="F45" s="56"/>
      <c r="G45" s="726"/>
      <c r="H45" s="726"/>
    </row>
    <row r="46" spans="1:8" s="31" customFormat="1" ht="12.75" customHeight="1" x14ac:dyDescent="0.2">
      <c r="A46" s="55"/>
      <c r="B46" s="114"/>
      <c r="C46" s="114"/>
      <c r="D46" s="56"/>
      <c r="E46" s="57"/>
      <c r="F46" s="56"/>
      <c r="G46" s="726"/>
      <c r="H46" s="726"/>
    </row>
    <row r="47" spans="1:8" s="31" customFormat="1" ht="12.75" customHeight="1" x14ac:dyDescent="0.2">
      <c r="A47" s="55"/>
      <c r="B47" s="114"/>
      <c r="C47" s="114"/>
      <c r="D47" s="56"/>
      <c r="E47" s="57"/>
      <c r="F47" s="56"/>
      <c r="G47" s="726"/>
      <c r="H47" s="726"/>
    </row>
    <row r="48" spans="1:8" s="31" customFormat="1" x14ac:dyDescent="0.2">
      <c r="A48" s="55"/>
      <c r="B48" s="114"/>
      <c r="C48" s="114"/>
      <c r="D48" s="56"/>
      <c r="E48" s="57"/>
      <c r="F48" s="56"/>
      <c r="G48" s="726"/>
      <c r="H48" s="726"/>
    </row>
    <row r="49" spans="1:8" s="31" customFormat="1" ht="26.25" customHeight="1" x14ac:dyDescent="0.2">
      <c r="A49" s="55"/>
      <c r="B49" s="114"/>
      <c r="C49" s="114"/>
      <c r="D49" s="56"/>
      <c r="E49" s="57"/>
      <c r="F49" s="56"/>
      <c r="G49" s="726"/>
      <c r="H49" s="726"/>
    </row>
    <row r="50" spans="1:8" s="31" customFormat="1" ht="25.5" customHeight="1" x14ac:dyDescent="0.2">
      <c r="A50" s="55"/>
      <c r="B50" s="114"/>
      <c r="C50" s="114"/>
      <c r="D50" s="56"/>
      <c r="E50" s="57"/>
      <c r="F50" s="56"/>
      <c r="G50" s="726"/>
      <c r="H50" s="726"/>
    </row>
    <row r="51" spans="1:8" s="31" customFormat="1" ht="27.75" customHeight="1" x14ac:dyDescent="0.2">
      <c r="A51" s="55"/>
      <c r="B51" s="114"/>
      <c r="C51" s="114"/>
      <c r="D51" s="56"/>
      <c r="E51" s="57"/>
      <c r="F51" s="56"/>
      <c r="G51" s="726"/>
      <c r="H51" s="726"/>
    </row>
    <row r="52" spans="1:8" x14ac:dyDescent="0.2">
      <c r="A52" s="82"/>
      <c r="B52" s="114"/>
      <c r="C52" s="114"/>
      <c r="D52" s="83"/>
      <c r="E52" s="84"/>
      <c r="F52" s="83"/>
      <c r="G52" s="723"/>
      <c r="H52" s="723"/>
    </row>
    <row r="53" spans="1:8" x14ac:dyDescent="0.2">
      <c r="A53" s="82"/>
      <c r="B53" s="114"/>
      <c r="C53" s="114"/>
      <c r="D53" s="83"/>
      <c r="E53" s="84"/>
      <c r="F53" s="83"/>
      <c r="G53" s="723"/>
      <c r="H53" s="723"/>
    </row>
    <row r="54" spans="1:8" x14ac:dyDescent="0.2">
      <c r="A54" s="82"/>
      <c r="B54" s="114"/>
      <c r="C54" s="114"/>
      <c r="D54" s="83"/>
      <c r="E54" s="84"/>
      <c r="F54" s="83"/>
      <c r="G54" s="723"/>
      <c r="H54" s="723"/>
    </row>
    <row r="55" spans="1:8" x14ac:dyDescent="0.2">
      <c r="A55" s="82"/>
      <c r="B55" s="114"/>
      <c r="C55" s="114"/>
      <c r="D55" s="83"/>
      <c r="E55" s="84"/>
      <c r="F55" s="83"/>
      <c r="G55" s="723"/>
      <c r="H55" s="723"/>
    </row>
    <row r="56" spans="1:8" s="31" customFormat="1" ht="26.25" customHeight="1" x14ac:dyDescent="0.2">
      <c r="A56" s="55"/>
      <c r="B56" s="728"/>
      <c r="C56" s="728"/>
      <c r="D56" s="728"/>
      <c r="E56" s="728"/>
      <c r="F56" s="728"/>
      <c r="G56" s="726"/>
      <c r="H56" s="726"/>
    </row>
    <row r="57" spans="1:8" x14ac:dyDescent="0.2">
      <c r="B57" s="28"/>
      <c r="C57" s="115"/>
    </row>
  </sheetData>
  <mergeCells count="63">
    <mergeCell ref="G54:H54"/>
    <mergeCell ref="G55:H55"/>
    <mergeCell ref="B56:F56"/>
    <mergeCell ref="G56:H56"/>
    <mergeCell ref="G38:H38"/>
    <mergeCell ref="G39:H39"/>
    <mergeCell ref="G48:H48"/>
    <mergeCell ref="G49:H49"/>
    <mergeCell ref="G50:H50"/>
    <mergeCell ref="G51:H51"/>
    <mergeCell ref="G32:H32"/>
    <mergeCell ref="G33:H33"/>
    <mergeCell ref="G34:H34"/>
    <mergeCell ref="G52:H52"/>
    <mergeCell ref="G53:H53"/>
    <mergeCell ref="G42:H42"/>
    <mergeCell ref="G43:H43"/>
    <mergeCell ref="G44:H44"/>
    <mergeCell ref="G45:H45"/>
    <mergeCell ref="G46:H46"/>
    <mergeCell ref="G47:H47"/>
    <mergeCell ref="G35:H35"/>
    <mergeCell ref="G36:H36"/>
    <mergeCell ref="G37:H37"/>
    <mergeCell ref="G40:H40"/>
    <mergeCell ref="G41:H41"/>
    <mergeCell ref="G27:H27"/>
    <mergeCell ref="G28:H28"/>
    <mergeCell ref="G29:H29"/>
    <mergeCell ref="G30:H30"/>
    <mergeCell ref="G31:H31"/>
    <mergeCell ref="A13:B13"/>
    <mergeCell ref="C13:D13"/>
    <mergeCell ref="E13:F13"/>
    <mergeCell ref="G25:H25"/>
    <mergeCell ref="A14:H14"/>
    <mergeCell ref="B18:C18"/>
    <mergeCell ref="E18:H18"/>
    <mergeCell ref="E19:F19"/>
    <mergeCell ref="B20:H20"/>
    <mergeCell ref="B22:H22"/>
    <mergeCell ref="A24:B24"/>
    <mergeCell ref="D24:F24"/>
    <mergeCell ref="G24:H24"/>
    <mergeCell ref="A25:B25"/>
    <mergeCell ref="D25:F25"/>
    <mergeCell ref="A10:B10"/>
    <mergeCell ref="D10:E10"/>
    <mergeCell ref="A11:H11"/>
    <mergeCell ref="A12:B12"/>
    <mergeCell ref="C12:D12"/>
    <mergeCell ref="E12:F12"/>
    <mergeCell ref="A4:B4"/>
    <mergeCell ref="D5:E5"/>
    <mergeCell ref="G5:H6"/>
    <mergeCell ref="G7:H8"/>
    <mergeCell ref="B9:E9"/>
    <mergeCell ref="G9:H9"/>
    <mergeCell ref="A1:B1"/>
    <mergeCell ref="C1:H1"/>
    <mergeCell ref="A2:H2"/>
    <mergeCell ref="A3:B3"/>
    <mergeCell ref="C3:H3"/>
  </mergeCells>
  <hyperlinks>
    <hyperlink ref="D5:E5" location="BobCatRV!A1" display="Bobcat Ridge Valley Trails" xr:uid="{00000000-0004-0000-0900-000000000000}"/>
    <hyperlink ref="A3:B3" location="Overview!A1" tooltip="Go To Trail Network Overview sheet" display="Trail Network Overview" xr:uid="{00000000-0004-0000-0900-000001000000}"/>
    <hyperlink ref="B9:E9" r:id="rId1" display="fcgov.com/naturalareas/finder/bobcat" xr:uid="{00000000-0004-0000-0900-000002000000}"/>
    <hyperlink ref="G9:H9" r:id="rId2" display="Bobcat Ridge YouTube" xr:uid="{00000000-0004-0000-0900-000003000000}"/>
  </hyperlinks>
  <pageMargins left="0.75" right="0.75" top="1" bottom="0.75" header="0.5" footer="0.5"/>
  <pageSetup scale="74"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31706" divId="CO_FN_31706" sourceType="sheet" destinationFile="C:\GPS\Bicycle\CO_FN\CO_FN_BCRW.htm" title="GeoBiking CO_FN BCRW Trail Description"/>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3">
    <pageSetUpPr fitToPage="1"/>
  </sheetPr>
  <dimension ref="A1:I53"/>
  <sheetViews>
    <sheetView zoomScaleNormal="100" workbookViewId="0">
      <selection sqref="A1:XFD1048576"/>
    </sheetView>
  </sheetViews>
  <sheetFormatPr defaultRowHeight="12.75" x14ac:dyDescent="0.2"/>
  <cols>
    <col min="1" max="1" width="10.42578125" bestFit="1" customWidth="1"/>
    <col min="2" max="2" width="10.140625" bestFit="1" customWidth="1"/>
    <col min="3" max="3" width="12.140625" style="1" bestFit="1" customWidth="1"/>
    <col min="4" max="4" width="16.28515625" bestFit="1" customWidth="1"/>
    <col min="5" max="5" width="8" bestFit="1" customWidth="1"/>
    <col min="6" max="6" width="15.140625" bestFit="1" customWidth="1"/>
    <col min="7" max="7" width="11.42578125" customWidth="1"/>
    <col min="8" max="8" width="33.140625" customWidth="1"/>
  </cols>
  <sheetData>
    <row r="1" spans="1:9" ht="24" customHeight="1" x14ac:dyDescent="0.2">
      <c r="A1" s="636" t="s">
        <v>1421</v>
      </c>
      <c r="B1" s="637"/>
      <c r="C1" s="645" t="s">
        <v>1422</v>
      </c>
      <c r="D1" s="646"/>
      <c r="E1" s="646"/>
      <c r="F1" s="646"/>
      <c r="G1" s="646"/>
      <c r="H1" s="646"/>
    </row>
    <row r="2" spans="1:9" ht="25.5" customHeight="1" x14ac:dyDescent="0.2">
      <c r="A2" s="648" t="s">
        <v>3002</v>
      </c>
      <c r="B2" s="648"/>
      <c r="C2" s="647" t="s">
        <v>500</v>
      </c>
      <c r="D2" s="622"/>
      <c r="E2" s="622"/>
      <c r="F2" s="622"/>
      <c r="G2" s="622"/>
      <c r="H2" s="622"/>
    </row>
    <row r="3" spans="1:9" x14ac:dyDescent="0.2">
      <c r="A3" s="648"/>
      <c r="B3" s="648"/>
      <c r="C3" s="22"/>
      <c r="D3" s="22"/>
      <c r="E3" s="22"/>
      <c r="F3" s="22"/>
      <c r="G3" s="22"/>
    </row>
    <row r="4" spans="1:9" x14ac:dyDescent="0.2">
      <c r="A4" s="227" t="s">
        <v>47</v>
      </c>
      <c r="B4" s="46" t="s">
        <v>1791</v>
      </c>
      <c r="C4" s="30" t="s">
        <v>1076</v>
      </c>
      <c r="D4" s="648" t="s">
        <v>673</v>
      </c>
      <c r="E4" s="648"/>
      <c r="F4" s="30" t="s">
        <v>1395</v>
      </c>
      <c r="G4" s="692"/>
      <c r="H4" s="692"/>
      <c r="I4" s="31"/>
    </row>
    <row r="5" spans="1:9" x14ac:dyDescent="0.2">
      <c r="A5" s="44"/>
      <c r="B5" s="41"/>
      <c r="C5" s="30"/>
      <c r="D5" s="648" t="s">
        <v>672</v>
      </c>
      <c r="E5" s="648"/>
      <c r="G5" s="692"/>
      <c r="H5" s="692"/>
      <c r="I5" s="31"/>
    </row>
    <row r="6" spans="1:9" x14ac:dyDescent="0.2">
      <c r="A6" s="211" t="s">
        <v>3187</v>
      </c>
      <c r="B6" s="105">
        <f>COUNT(E27:E51)</f>
        <v>25</v>
      </c>
      <c r="C6" s="30"/>
      <c r="D6" s="648" t="s">
        <v>3476</v>
      </c>
      <c r="E6" s="674"/>
      <c r="F6" s="189" t="s">
        <v>4681</v>
      </c>
      <c r="G6" s="680" t="s">
        <v>5552</v>
      </c>
      <c r="H6" s="691"/>
      <c r="I6" s="31"/>
    </row>
    <row r="7" spans="1:9" x14ac:dyDescent="0.2">
      <c r="A7" s="44"/>
      <c r="B7" s="41"/>
      <c r="C7" s="30"/>
      <c r="D7" s="648" t="s">
        <v>674</v>
      </c>
      <c r="E7" s="674"/>
      <c r="F7" s="190">
        <v>44045</v>
      </c>
      <c r="G7" s="691"/>
      <c r="H7" s="691"/>
      <c r="I7" s="31"/>
    </row>
    <row r="8" spans="1:9" x14ac:dyDescent="0.2">
      <c r="A8" s="44"/>
      <c r="B8" s="41"/>
      <c r="C8" s="30"/>
      <c r="D8" s="669" t="s">
        <v>5250</v>
      </c>
      <c r="E8" s="669"/>
      <c r="F8" s="669"/>
      <c r="G8" s="28"/>
      <c r="H8" s="28"/>
      <c r="I8" s="31"/>
    </row>
    <row r="9" spans="1:9" ht="13.5" thickBot="1" x14ac:dyDescent="0.25">
      <c r="A9" s="674"/>
      <c r="B9" s="674"/>
      <c r="C9"/>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2"/>
    </row>
    <row r="12" spans="1:9" ht="13.5" thickBot="1" x14ac:dyDescent="0.25">
      <c r="A12" s="629"/>
      <c r="B12" s="629"/>
      <c r="C12" s="678">
        <v>12.6</v>
      </c>
      <c r="D12" s="679"/>
      <c r="E12" s="629">
        <v>10.6</v>
      </c>
      <c r="F12" s="629"/>
      <c r="G12" s="11"/>
    </row>
    <row r="13" spans="1:9" x14ac:dyDescent="0.2">
      <c r="A13" s="632" t="s">
        <v>684</v>
      </c>
      <c r="B13" s="633"/>
      <c r="C13" s="633"/>
      <c r="D13" s="633"/>
      <c r="E13" s="633"/>
      <c r="F13" s="633"/>
      <c r="G13" s="633"/>
      <c r="H13" s="634"/>
    </row>
    <row r="14" spans="1:9" ht="13.5" thickBot="1" x14ac:dyDescent="0.25">
      <c r="A14" s="13" t="s">
        <v>53</v>
      </c>
      <c r="B14" s="14" t="s">
        <v>54</v>
      </c>
      <c r="C14" s="15" t="s">
        <v>55</v>
      </c>
      <c r="D14" s="14" t="s">
        <v>56</v>
      </c>
      <c r="E14" s="14" t="s">
        <v>57</v>
      </c>
      <c r="F14" s="14" t="s">
        <v>685</v>
      </c>
      <c r="G14" s="14" t="s">
        <v>696</v>
      </c>
      <c r="H14" s="16" t="s">
        <v>59</v>
      </c>
    </row>
    <row r="15" spans="1:9" s="7" customFormat="1" x14ac:dyDescent="0.2">
      <c r="A15" s="23">
        <v>5471</v>
      </c>
      <c r="B15" s="23">
        <v>5756</v>
      </c>
      <c r="C15" s="24">
        <v>5190</v>
      </c>
      <c r="D15" s="24">
        <v>5756</v>
      </c>
      <c r="E15" s="24">
        <f>B15 - A15</f>
        <v>285</v>
      </c>
      <c r="F15" s="24">
        <v>746</v>
      </c>
      <c r="G15" s="24"/>
      <c r="H15" s="52">
        <v>1</v>
      </c>
    </row>
    <row r="16" spans="1:9" s="7" customFormat="1" x14ac:dyDescent="0.2">
      <c r="A16" s="21"/>
      <c r="B16" s="21"/>
      <c r="C16" s="18"/>
      <c r="D16" s="19"/>
      <c r="E16" s="19"/>
      <c r="F16" s="19"/>
      <c r="G16" s="19"/>
      <c r="H16" s="19"/>
    </row>
    <row r="17" spans="1:8" s="7" customFormat="1" ht="12.75" customHeight="1" x14ac:dyDescent="0.2">
      <c r="A17" s="224" t="s">
        <v>690</v>
      </c>
      <c r="B17" s="623" t="s">
        <v>1109</v>
      </c>
      <c r="C17" s="623"/>
      <c r="D17" s="144" t="s">
        <v>693</v>
      </c>
      <c r="E17" s="624" t="s">
        <v>1358</v>
      </c>
      <c r="F17" s="624"/>
      <c r="G17" s="624"/>
      <c r="H17" s="624"/>
    </row>
    <row r="18" spans="1:8" s="7" customFormat="1" x14ac:dyDescent="0.2">
      <c r="A18" s="21"/>
      <c r="B18" s="21"/>
      <c r="C18" s="18"/>
      <c r="D18" s="144" t="s">
        <v>3141</v>
      </c>
      <c r="E18" s="624" t="s">
        <v>1110</v>
      </c>
      <c r="F18" s="624"/>
      <c r="G18" s="224" t="s">
        <v>2279</v>
      </c>
      <c r="H18" s="19"/>
    </row>
    <row r="19" spans="1:8" s="7" customFormat="1" ht="12.75" customHeight="1" x14ac:dyDescent="0.2">
      <c r="A19" s="39" t="s">
        <v>691</v>
      </c>
      <c r="B19" s="621" t="s">
        <v>4403</v>
      </c>
      <c r="C19" s="621"/>
      <c r="D19" s="621"/>
      <c r="E19" s="621"/>
      <c r="F19" s="621"/>
      <c r="G19" s="621"/>
      <c r="H19" s="621"/>
    </row>
    <row r="20" spans="1:8" s="7" customFormat="1" x14ac:dyDescent="0.2">
      <c r="A20" s="21"/>
      <c r="B20" s="21"/>
      <c r="C20" s="18"/>
      <c r="D20" s="19"/>
      <c r="E20" s="19"/>
      <c r="F20" s="19"/>
      <c r="G20" s="19"/>
      <c r="H20" s="19"/>
    </row>
    <row r="21" spans="1:8" s="7" customFormat="1" x14ac:dyDescent="0.2">
      <c r="A21" s="39" t="s">
        <v>692</v>
      </c>
      <c r="B21" s="746"/>
      <c r="C21" s="746"/>
      <c r="D21" s="746"/>
      <c r="E21" s="746"/>
      <c r="F21" s="746"/>
      <c r="G21" s="746"/>
      <c r="H21" s="746"/>
    </row>
    <row r="22" spans="1:8" ht="13.5" thickBot="1" x14ac:dyDescent="0.25"/>
    <row r="23" spans="1:8" ht="13.5" thickBot="1" x14ac:dyDescent="0.25">
      <c r="A23" s="686" t="s">
        <v>686</v>
      </c>
      <c r="B23" s="686"/>
      <c r="C23" s="233" t="s">
        <v>687</v>
      </c>
      <c r="D23" s="686" t="s">
        <v>688</v>
      </c>
      <c r="E23" s="686"/>
      <c r="F23" s="686"/>
      <c r="G23" s="689" t="s">
        <v>689</v>
      </c>
      <c r="H23" s="690"/>
    </row>
    <row r="24" spans="1:8" x14ac:dyDescent="0.2">
      <c r="A24" s="677" t="s">
        <v>741</v>
      </c>
      <c r="B24" s="677"/>
      <c r="C24" s="151" t="s">
        <v>3008</v>
      </c>
      <c r="D24" s="621" t="s">
        <v>3009</v>
      </c>
      <c r="E24" s="622"/>
      <c r="F24" s="622"/>
      <c r="G24" s="628" t="s">
        <v>3010</v>
      </c>
      <c r="H24" s="628"/>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ht="25.5" customHeight="1" x14ac:dyDescent="0.2">
      <c r="A27" s="76" t="s">
        <v>646</v>
      </c>
      <c r="B27" s="106" t="s">
        <v>2859</v>
      </c>
      <c r="C27" s="106" t="s">
        <v>2860</v>
      </c>
      <c r="D27" s="77" t="s">
        <v>645</v>
      </c>
      <c r="E27" s="78">
        <v>5471</v>
      </c>
      <c r="F27" s="77" t="s">
        <v>1030</v>
      </c>
      <c r="G27" s="662" t="s">
        <v>644</v>
      </c>
      <c r="H27" s="663"/>
    </row>
    <row r="28" spans="1:8" x14ac:dyDescent="0.2">
      <c r="A28" s="85" t="s">
        <v>1788</v>
      </c>
      <c r="B28" s="107" t="s">
        <v>1789</v>
      </c>
      <c r="C28" s="107" t="s">
        <v>1790</v>
      </c>
      <c r="D28" s="86" t="s">
        <v>647</v>
      </c>
      <c r="E28" s="87">
        <v>5386</v>
      </c>
      <c r="F28" s="86" t="s">
        <v>4958</v>
      </c>
      <c r="G28" s="656" t="s">
        <v>4138</v>
      </c>
      <c r="H28" s="657"/>
    </row>
    <row r="29" spans="1:8" x14ac:dyDescent="0.2">
      <c r="A29" s="85" t="s">
        <v>5246</v>
      </c>
      <c r="B29" s="375" t="s">
        <v>5247</v>
      </c>
      <c r="C29" s="375" t="s">
        <v>5243</v>
      </c>
      <c r="D29" s="446" t="s">
        <v>5248</v>
      </c>
      <c r="E29" s="87">
        <v>5372</v>
      </c>
      <c r="F29" s="446" t="s">
        <v>1030</v>
      </c>
      <c r="G29" s="735" t="s">
        <v>5249</v>
      </c>
      <c r="H29" s="736"/>
    </row>
    <row r="30" spans="1:8" x14ac:dyDescent="0.2">
      <c r="A30" s="85" t="s">
        <v>5241</v>
      </c>
      <c r="B30" s="375" t="s">
        <v>5242</v>
      </c>
      <c r="C30" s="375" t="s">
        <v>5243</v>
      </c>
      <c r="D30" s="446" t="s">
        <v>5244</v>
      </c>
      <c r="E30" s="87">
        <v>5368</v>
      </c>
      <c r="F30" s="446" t="s">
        <v>1030</v>
      </c>
      <c r="G30" s="735" t="s">
        <v>5245</v>
      </c>
      <c r="H30" s="736"/>
    </row>
    <row r="31" spans="1:8" x14ac:dyDescent="0.2">
      <c r="A31" s="85" t="s">
        <v>4136</v>
      </c>
      <c r="B31" s="107" t="s">
        <v>2863</v>
      </c>
      <c r="C31" s="107" t="s">
        <v>2864</v>
      </c>
      <c r="D31" s="86" t="s">
        <v>1794</v>
      </c>
      <c r="E31" s="87">
        <v>5357</v>
      </c>
      <c r="F31" s="86" t="s">
        <v>1030</v>
      </c>
      <c r="G31" s="656" t="s">
        <v>4137</v>
      </c>
      <c r="H31" s="657"/>
    </row>
    <row r="32" spans="1:8" s="31" customFormat="1" x14ac:dyDescent="0.2">
      <c r="A32" s="59" t="s">
        <v>2223</v>
      </c>
      <c r="B32" s="107" t="s">
        <v>1795</v>
      </c>
      <c r="C32" s="107" t="s">
        <v>1796</v>
      </c>
      <c r="D32" s="60" t="s">
        <v>1792</v>
      </c>
      <c r="E32" s="61">
        <v>5386</v>
      </c>
      <c r="F32" s="60" t="s">
        <v>1030</v>
      </c>
      <c r="G32" s="654" t="s">
        <v>1793</v>
      </c>
      <c r="H32" s="655"/>
    </row>
    <row r="33" spans="1:8" s="31" customFormat="1" x14ac:dyDescent="0.2">
      <c r="A33" s="59" t="s">
        <v>1797</v>
      </c>
      <c r="B33" s="107" t="s">
        <v>1798</v>
      </c>
      <c r="C33" s="107" t="s">
        <v>1799</v>
      </c>
      <c r="D33" s="60" t="s">
        <v>1800</v>
      </c>
      <c r="E33" s="61">
        <v>5326</v>
      </c>
      <c r="F33" s="60" t="s">
        <v>2963</v>
      </c>
      <c r="G33" s="654" t="s">
        <v>2097</v>
      </c>
      <c r="H33" s="655"/>
    </row>
    <row r="34" spans="1:8" s="31" customFormat="1" x14ac:dyDescent="0.2">
      <c r="A34" s="59" t="s">
        <v>2098</v>
      </c>
      <c r="B34" s="107" t="s">
        <v>3580</v>
      </c>
      <c r="C34" s="107" t="s">
        <v>3581</v>
      </c>
      <c r="D34" s="60" t="s">
        <v>3582</v>
      </c>
      <c r="E34" s="61">
        <v>5282</v>
      </c>
      <c r="F34" s="60" t="s">
        <v>3157</v>
      </c>
      <c r="G34" s="654" t="s">
        <v>705</v>
      </c>
      <c r="H34" s="655"/>
    </row>
    <row r="35" spans="1:8" s="31" customFormat="1" x14ac:dyDescent="0.2">
      <c r="A35" s="59" t="s">
        <v>4479</v>
      </c>
      <c r="B35" s="107" t="s">
        <v>4480</v>
      </c>
      <c r="C35" s="107" t="s">
        <v>4481</v>
      </c>
      <c r="D35" s="60" t="s">
        <v>4482</v>
      </c>
      <c r="E35" s="61">
        <v>5293</v>
      </c>
      <c r="F35" s="60" t="s">
        <v>1030</v>
      </c>
      <c r="G35" s="654" t="s">
        <v>4483</v>
      </c>
      <c r="H35" s="655"/>
    </row>
    <row r="36" spans="1:8" s="31" customFormat="1" x14ac:dyDescent="0.2">
      <c r="A36" s="59" t="s">
        <v>2195</v>
      </c>
      <c r="B36" s="107" t="s">
        <v>1703</v>
      </c>
      <c r="C36" s="107" t="s">
        <v>1704</v>
      </c>
      <c r="D36" s="60" t="s">
        <v>1705</v>
      </c>
      <c r="E36" s="61">
        <v>5261</v>
      </c>
      <c r="F36" s="60" t="s">
        <v>1030</v>
      </c>
      <c r="G36" s="654" t="s">
        <v>1706</v>
      </c>
      <c r="H36" s="655"/>
    </row>
    <row r="37" spans="1:8" s="31" customFormat="1" x14ac:dyDescent="0.2">
      <c r="A37" s="59" t="s">
        <v>1709</v>
      </c>
      <c r="B37" s="107" t="s">
        <v>1707</v>
      </c>
      <c r="C37" s="107" t="s">
        <v>1708</v>
      </c>
      <c r="D37" s="60" t="s">
        <v>648</v>
      </c>
      <c r="E37" s="61">
        <v>5263</v>
      </c>
      <c r="F37" s="60" t="s">
        <v>1030</v>
      </c>
      <c r="G37" s="654" t="s">
        <v>649</v>
      </c>
      <c r="H37" s="655"/>
    </row>
    <row r="38" spans="1:8" s="31" customFormat="1" x14ac:dyDescent="0.2">
      <c r="A38" s="59" t="s">
        <v>1710</v>
      </c>
      <c r="B38" s="107" t="s">
        <v>1711</v>
      </c>
      <c r="C38" s="107" t="s">
        <v>1712</v>
      </c>
      <c r="D38" s="60" t="s">
        <v>651</v>
      </c>
      <c r="E38" s="61">
        <v>5237</v>
      </c>
      <c r="F38" s="60" t="s">
        <v>1030</v>
      </c>
      <c r="G38" s="654" t="s">
        <v>1771</v>
      </c>
      <c r="H38" s="655"/>
    </row>
    <row r="39" spans="1:8" x14ac:dyDescent="0.2">
      <c r="A39" s="59" t="s">
        <v>1773</v>
      </c>
      <c r="B39" s="107" t="s">
        <v>1774</v>
      </c>
      <c r="C39" s="107" t="s">
        <v>1772</v>
      </c>
      <c r="D39" s="60" t="s">
        <v>650</v>
      </c>
      <c r="E39" s="61">
        <v>5234</v>
      </c>
      <c r="F39" s="60" t="s">
        <v>1030</v>
      </c>
      <c r="G39" s="654" t="s">
        <v>2772</v>
      </c>
      <c r="H39" s="655"/>
    </row>
    <row r="40" spans="1:8" x14ac:dyDescent="0.2">
      <c r="A40" s="85" t="s">
        <v>2773</v>
      </c>
      <c r="B40" s="107" t="s">
        <v>2774</v>
      </c>
      <c r="C40" s="107" t="s">
        <v>2775</v>
      </c>
      <c r="D40" s="86" t="s">
        <v>2776</v>
      </c>
      <c r="E40" s="87">
        <v>5200</v>
      </c>
      <c r="F40" s="86" t="s">
        <v>1030</v>
      </c>
      <c r="G40" s="656" t="s">
        <v>2777</v>
      </c>
      <c r="H40" s="657"/>
    </row>
    <row r="41" spans="1:8" x14ac:dyDescent="0.2">
      <c r="A41" s="85" t="s">
        <v>652</v>
      </c>
      <c r="B41" s="375" t="s">
        <v>5550</v>
      </c>
      <c r="C41" s="375" t="s">
        <v>5551</v>
      </c>
      <c r="D41" s="86" t="s">
        <v>4468</v>
      </c>
      <c r="E41" s="87">
        <v>5194</v>
      </c>
      <c r="F41" s="86" t="s">
        <v>1030</v>
      </c>
      <c r="G41" s="656" t="s">
        <v>4469</v>
      </c>
      <c r="H41" s="657"/>
    </row>
    <row r="42" spans="1:8" x14ac:dyDescent="0.2">
      <c r="A42" s="85" t="s">
        <v>2778</v>
      </c>
      <c r="B42" s="107" t="s">
        <v>2779</v>
      </c>
      <c r="C42" s="107" t="s">
        <v>2780</v>
      </c>
      <c r="D42" s="86" t="s">
        <v>2781</v>
      </c>
      <c r="E42" s="87">
        <v>5210</v>
      </c>
      <c r="F42" s="86" t="s">
        <v>1030</v>
      </c>
      <c r="G42" s="656" t="s">
        <v>2782</v>
      </c>
      <c r="H42" s="657"/>
    </row>
    <row r="43" spans="1:8" x14ac:dyDescent="0.2">
      <c r="A43" s="85" t="s">
        <v>653</v>
      </c>
      <c r="B43" s="107" t="s">
        <v>2200</v>
      </c>
      <c r="C43" s="107" t="s">
        <v>2201</v>
      </c>
      <c r="D43" s="86" t="s">
        <v>654</v>
      </c>
      <c r="E43" s="87">
        <v>5227</v>
      </c>
      <c r="F43" s="86" t="s">
        <v>1030</v>
      </c>
      <c r="G43" s="656" t="s">
        <v>4470</v>
      </c>
      <c r="H43" s="657"/>
    </row>
    <row r="44" spans="1:8" x14ac:dyDescent="0.2">
      <c r="A44" s="85" t="s">
        <v>657</v>
      </c>
      <c r="B44" s="107" t="s">
        <v>658</v>
      </c>
      <c r="C44" s="107" t="s">
        <v>4471</v>
      </c>
      <c r="D44" s="86" t="s">
        <v>655</v>
      </c>
      <c r="E44" s="87">
        <v>5232</v>
      </c>
      <c r="F44" s="86" t="s">
        <v>1030</v>
      </c>
      <c r="G44" s="656" t="s">
        <v>656</v>
      </c>
      <c r="H44" s="657"/>
    </row>
    <row r="45" spans="1:8" x14ac:dyDescent="0.2">
      <c r="A45" s="85" t="s">
        <v>2086</v>
      </c>
      <c r="B45" s="107" t="s">
        <v>2087</v>
      </c>
      <c r="C45" s="107" t="s">
        <v>2088</v>
      </c>
      <c r="D45" s="86" t="s">
        <v>660</v>
      </c>
      <c r="E45" s="87">
        <v>5249</v>
      </c>
      <c r="F45" s="86" t="s">
        <v>1030</v>
      </c>
      <c r="G45" s="656" t="s">
        <v>659</v>
      </c>
      <c r="H45" s="657"/>
    </row>
    <row r="46" spans="1:8" x14ac:dyDescent="0.2">
      <c r="A46" s="85" t="s">
        <v>661</v>
      </c>
      <c r="B46" s="107" t="s">
        <v>2164</v>
      </c>
      <c r="C46" s="107" t="s">
        <v>2165</v>
      </c>
      <c r="D46" s="86" t="s">
        <v>662</v>
      </c>
      <c r="E46" s="87">
        <v>5353</v>
      </c>
      <c r="F46" s="86" t="s">
        <v>1030</v>
      </c>
      <c r="G46" s="656" t="s">
        <v>2196</v>
      </c>
      <c r="H46" s="657"/>
    </row>
    <row r="47" spans="1:8" x14ac:dyDescent="0.2">
      <c r="A47" s="85" t="s">
        <v>36</v>
      </c>
      <c r="B47" s="107" t="s">
        <v>37</v>
      </c>
      <c r="C47" s="107" t="s">
        <v>39</v>
      </c>
      <c r="D47" s="86" t="s">
        <v>681</v>
      </c>
      <c r="E47" s="87">
        <v>5311</v>
      </c>
      <c r="F47" s="86" t="s">
        <v>682</v>
      </c>
      <c r="G47" s="656" t="s">
        <v>699</v>
      </c>
      <c r="H47" s="657"/>
    </row>
    <row r="48" spans="1:8" x14ac:dyDescent="0.2">
      <c r="A48" s="85" t="s">
        <v>31</v>
      </c>
      <c r="B48" s="107" t="s">
        <v>32</v>
      </c>
      <c r="C48" s="107" t="s">
        <v>33</v>
      </c>
      <c r="D48" s="86" t="s">
        <v>34</v>
      </c>
      <c r="E48" s="87">
        <v>5416</v>
      </c>
      <c r="F48" s="86" t="s">
        <v>48</v>
      </c>
      <c r="G48" s="656" t="s">
        <v>35</v>
      </c>
      <c r="H48" s="657"/>
    </row>
    <row r="49" spans="1:8" x14ac:dyDescent="0.2">
      <c r="A49" s="85" t="s">
        <v>26</v>
      </c>
      <c r="B49" s="107" t="s">
        <v>27</v>
      </c>
      <c r="C49" s="107" t="s">
        <v>28</v>
      </c>
      <c r="D49" s="86" t="s">
        <v>29</v>
      </c>
      <c r="E49" s="87">
        <v>5473</v>
      </c>
      <c r="F49" s="86" t="s">
        <v>48</v>
      </c>
      <c r="G49" s="656" t="s">
        <v>30</v>
      </c>
      <c r="H49" s="657"/>
    </row>
    <row r="50" spans="1:8" x14ac:dyDescent="0.2">
      <c r="A50" s="85" t="s">
        <v>21</v>
      </c>
      <c r="B50" s="107" t="s">
        <v>22</v>
      </c>
      <c r="C50" s="107" t="s">
        <v>23</v>
      </c>
      <c r="D50" s="86" t="s">
        <v>24</v>
      </c>
      <c r="E50" s="87">
        <v>5467</v>
      </c>
      <c r="F50" s="86" t="s">
        <v>2963</v>
      </c>
      <c r="G50" s="656" t="s">
        <v>25</v>
      </c>
      <c r="H50" s="657"/>
    </row>
    <row r="51" spans="1:8" s="31" customFormat="1" ht="13.5" thickBot="1" x14ac:dyDescent="0.25">
      <c r="A51" s="62" t="s">
        <v>2089</v>
      </c>
      <c r="B51" s="108" t="s">
        <v>2090</v>
      </c>
      <c r="C51" s="108" t="s">
        <v>2091</v>
      </c>
      <c r="D51" s="63" t="s">
        <v>2092</v>
      </c>
      <c r="E51" s="64">
        <v>5756</v>
      </c>
      <c r="F51" s="63" t="s">
        <v>1030</v>
      </c>
      <c r="G51" s="652" t="s">
        <v>20</v>
      </c>
      <c r="H51" s="653"/>
    </row>
    <row r="52" spans="1:8" x14ac:dyDescent="0.2">
      <c r="B52" s="28"/>
      <c r="C52" s="115"/>
    </row>
    <row r="53" spans="1:8" s="7" customFormat="1" x14ac:dyDescent="0.2">
      <c r="A53" s="30" t="s">
        <v>3642</v>
      </c>
      <c r="B53" s="208" t="s">
        <v>638</v>
      </c>
      <c r="C53" s="207" t="s">
        <v>3643</v>
      </c>
      <c r="D53" s="2" t="s">
        <v>165</v>
      </c>
      <c r="E53" s="2" t="s">
        <v>3208</v>
      </c>
    </row>
  </sheetData>
  <mergeCells count="58">
    <mergeCell ref="D5:E5"/>
    <mergeCell ref="D6:E6"/>
    <mergeCell ref="D7:E7"/>
    <mergeCell ref="A1:B1"/>
    <mergeCell ref="C1:H1"/>
    <mergeCell ref="C2:H2"/>
    <mergeCell ref="D4:E4"/>
    <mergeCell ref="A3:B3"/>
    <mergeCell ref="A2:B2"/>
    <mergeCell ref="B19:H19"/>
    <mergeCell ref="G6:H7"/>
    <mergeCell ref="G4:H5"/>
    <mergeCell ref="A9:B9"/>
    <mergeCell ref="A12:B12"/>
    <mergeCell ref="C12:D12"/>
    <mergeCell ref="E18:F18"/>
    <mergeCell ref="D8:F8"/>
    <mergeCell ref="A10:H10"/>
    <mergeCell ref="A11:B11"/>
    <mergeCell ref="C11:D11"/>
    <mergeCell ref="E11:F11"/>
    <mergeCell ref="E12:F12"/>
    <mergeCell ref="A13:H13"/>
    <mergeCell ref="E17:H17"/>
    <mergeCell ref="B17:C17"/>
    <mergeCell ref="G33:H33"/>
    <mergeCell ref="G34:H34"/>
    <mergeCell ref="G24:H24"/>
    <mergeCell ref="G26:H26"/>
    <mergeCell ref="G27:H27"/>
    <mergeCell ref="G28:H28"/>
    <mergeCell ref="G31:H31"/>
    <mergeCell ref="G32:H32"/>
    <mergeCell ref="G29:H29"/>
    <mergeCell ref="G30:H30"/>
    <mergeCell ref="D24:F24"/>
    <mergeCell ref="B21:H21"/>
    <mergeCell ref="A23:B23"/>
    <mergeCell ref="G23:H23"/>
    <mergeCell ref="A24:B24"/>
    <mergeCell ref="D23:F23"/>
    <mergeCell ref="G51:H51"/>
    <mergeCell ref="G39:H39"/>
    <mergeCell ref="G40:H40"/>
    <mergeCell ref="G42:H42"/>
    <mergeCell ref="G43:H43"/>
    <mergeCell ref="G49:H49"/>
    <mergeCell ref="G50:H50"/>
    <mergeCell ref="G44:H44"/>
    <mergeCell ref="G45:H45"/>
    <mergeCell ref="G46:H46"/>
    <mergeCell ref="G47:H47"/>
    <mergeCell ref="G48:H48"/>
    <mergeCell ref="G35:H35"/>
    <mergeCell ref="G36:H36"/>
    <mergeCell ref="G37:H37"/>
    <mergeCell ref="G38:H38"/>
    <mergeCell ref="G41:H41"/>
  </mergeCells>
  <phoneticPr fontId="0" type="noConversion"/>
  <hyperlinks>
    <hyperlink ref="D4:E4" location="CherryBroad!A1" display="Cherryvale Broadway Trail" xr:uid="{00000000-0004-0000-0A00-000000000000}"/>
    <hyperlink ref="D5" location="BearCent!A1" display="BearCent Trail" xr:uid="{00000000-0004-0000-0A00-000001000000}"/>
    <hyperlink ref="D7" location="Goose4Pkwy!A1" display="Goose4Pkwy Trail" xr:uid="{00000000-0004-0000-0A00-000002000000}"/>
    <hyperlink ref="D6" location="EBoulder!A1" display="E Boulder Trail" xr:uid="{00000000-0004-0000-0A00-000003000000}"/>
    <hyperlink ref="D5:E5" location="BearSkunkCent!A1" display="Bear Skunk Cent Trails" xr:uid="{00000000-0004-0000-0A00-000004000000}"/>
    <hyperlink ref="A2:B2" location="Overview!A1" tooltip="Go to Trail Network Overview sheet" display="Trail Network Overview" xr:uid="{00000000-0004-0000-0A00-000005000000}"/>
    <hyperlink ref="B53" location="RTD!A20" display="RTD-BB" xr:uid="{00000000-0004-0000-0A00-000006000000}"/>
    <hyperlink ref="D53" location="RTD!A42" display="RTD-FH" xr:uid="{00000000-0004-0000-0A00-000007000000}"/>
    <hyperlink ref="E53" location="RTD!A75" display="RTD-TM" xr:uid="{00000000-0004-0000-0A00-000008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4273" divId="DR_Out_24273" sourceType="sheet" destinationFile="C:\GPS\Bicycle\CO_FN\CO_FN_BSB.htm" title="GeoBiking CO_FN BSB Trail Description"/>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pageSetUpPr fitToPage="1"/>
  </sheetPr>
  <dimension ref="A1:H34"/>
  <sheetViews>
    <sheetView zoomScaleNormal="100" workbookViewId="0">
      <selection activeCell="G17" sqref="G17"/>
    </sheetView>
  </sheetViews>
  <sheetFormatPr defaultRowHeight="12.75" x14ac:dyDescent="0.2"/>
  <cols>
    <col min="1" max="1" width="10.42578125" bestFit="1" customWidth="1"/>
    <col min="2" max="2" width="10.140625" bestFit="1" customWidth="1"/>
    <col min="3" max="3" width="12.140625" bestFit="1" customWidth="1"/>
    <col min="4" max="4" width="15.28515625" bestFit="1" customWidth="1"/>
    <col min="5" max="5" width="8" bestFit="1" customWidth="1"/>
    <col min="6" max="6" width="15.140625" bestFit="1" customWidth="1"/>
    <col min="7" max="7" width="8.140625" bestFit="1" customWidth="1"/>
    <col min="8" max="8" width="32.7109375" customWidth="1"/>
  </cols>
  <sheetData>
    <row r="1" spans="1:8" ht="24" customHeight="1" x14ac:dyDescent="0.2">
      <c r="A1" s="636" t="s">
        <v>425</v>
      </c>
      <c r="B1" s="637"/>
      <c r="C1" s="759" t="s">
        <v>2955</v>
      </c>
      <c r="D1" s="760"/>
      <c r="E1" s="760"/>
      <c r="F1" s="760"/>
      <c r="G1" s="760"/>
      <c r="H1" s="760"/>
    </row>
    <row r="2" spans="1:8" ht="39" customHeight="1" x14ac:dyDescent="0.2">
      <c r="A2" s="648" t="s">
        <v>3002</v>
      </c>
      <c r="B2" s="648"/>
      <c r="C2" s="647" t="s">
        <v>3800</v>
      </c>
      <c r="D2" s="622"/>
      <c r="E2" s="622"/>
      <c r="F2" s="622"/>
      <c r="G2" s="622"/>
      <c r="H2" s="622"/>
    </row>
    <row r="3" spans="1:8" x14ac:dyDescent="0.2">
      <c r="A3" s="648"/>
      <c r="B3" s="648"/>
      <c r="C3" s="20"/>
      <c r="E3" s="27"/>
      <c r="F3" s="27"/>
      <c r="G3" s="27"/>
      <c r="H3" s="27"/>
    </row>
    <row r="4" spans="1:8" x14ac:dyDescent="0.2">
      <c r="A4" s="227" t="s">
        <v>47</v>
      </c>
      <c r="B4" s="193" t="s">
        <v>2957</v>
      </c>
      <c r="C4" s="29" t="s">
        <v>1076</v>
      </c>
      <c r="D4" s="2" t="s">
        <v>3193</v>
      </c>
      <c r="E4" s="27"/>
      <c r="F4" s="29" t="s">
        <v>1395</v>
      </c>
      <c r="G4" s="671" t="s">
        <v>2956</v>
      </c>
      <c r="H4" s="671"/>
    </row>
    <row r="5" spans="1:8" x14ac:dyDescent="0.2">
      <c r="A5" s="44"/>
      <c r="B5" s="41"/>
      <c r="C5" s="29"/>
      <c r="D5" s="2"/>
      <c r="E5" s="27"/>
      <c r="F5" s="112"/>
      <c r="G5" s="671"/>
      <c r="H5" s="671"/>
    </row>
    <row r="6" spans="1:8" x14ac:dyDescent="0.2">
      <c r="A6" s="211" t="s">
        <v>3187</v>
      </c>
      <c r="B6" s="105">
        <f>COUNT(E26:E32)</f>
        <v>7</v>
      </c>
      <c r="C6" s="9"/>
      <c r="F6" s="189" t="s">
        <v>4681</v>
      </c>
      <c r="G6" s="691"/>
      <c r="H6" s="691"/>
    </row>
    <row r="7" spans="1:8" x14ac:dyDescent="0.2">
      <c r="A7" s="44"/>
      <c r="B7" s="105"/>
      <c r="C7" s="9"/>
      <c r="F7" s="190"/>
      <c r="G7" s="691"/>
      <c r="H7" s="691"/>
    </row>
    <row r="8" spans="1:8" ht="13.5" thickBot="1" x14ac:dyDescent="0.25">
      <c r="A8" s="44"/>
      <c r="B8" s="105"/>
      <c r="C8" s="9"/>
      <c r="F8" s="190"/>
      <c r="G8" s="28"/>
      <c r="H8" s="28"/>
    </row>
    <row r="9" spans="1:8" x14ac:dyDescent="0.2">
      <c r="A9" s="638" t="s">
        <v>683</v>
      </c>
      <c r="B9" s="639"/>
      <c r="C9" s="639"/>
      <c r="D9" s="639"/>
      <c r="E9" s="639"/>
      <c r="F9" s="639"/>
      <c r="G9" s="639"/>
      <c r="H9" s="640"/>
    </row>
    <row r="10" spans="1:8" s="26" customFormat="1" ht="13.5" thickBot="1" x14ac:dyDescent="0.25">
      <c r="A10" s="761" t="s">
        <v>50</v>
      </c>
      <c r="B10" s="762"/>
      <c r="C10" s="763" t="s">
        <v>51</v>
      </c>
      <c r="D10" s="763"/>
      <c r="E10" s="763" t="s">
        <v>52</v>
      </c>
      <c r="F10" s="763"/>
      <c r="G10" s="137"/>
      <c r="H10" s="25"/>
    </row>
    <row r="11" spans="1:8" ht="13.5" thickBot="1" x14ac:dyDescent="0.25">
      <c r="A11" s="629"/>
      <c r="B11" s="629"/>
      <c r="C11" s="678">
        <v>3.1</v>
      </c>
      <c r="D11" s="679"/>
      <c r="E11" s="687">
        <v>2.4</v>
      </c>
      <c r="F11" s="687"/>
      <c r="G11" s="136"/>
    </row>
    <row r="12" spans="1:8" x14ac:dyDescent="0.2">
      <c r="A12" s="632" t="s">
        <v>684</v>
      </c>
      <c r="B12" s="633"/>
      <c r="C12" s="633"/>
      <c r="D12" s="633"/>
      <c r="E12" s="633"/>
      <c r="F12" s="633"/>
      <c r="G12" s="633"/>
      <c r="H12" s="634"/>
    </row>
    <row r="13" spans="1:8" ht="13.5" thickBot="1" x14ac:dyDescent="0.25">
      <c r="A13" s="13" t="s">
        <v>53</v>
      </c>
      <c r="B13" s="14" t="s">
        <v>54</v>
      </c>
      <c r="C13" s="15" t="s">
        <v>55</v>
      </c>
      <c r="D13" s="14" t="s">
        <v>56</v>
      </c>
      <c r="E13" s="14" t="s">
        <v>57</v>
      </c>
      <c r="F13" s="14" t="s">
        <v>685</v>
      </c>
      <c r="G13" s="14" t="s">
        <v>696</v>
      </c>
      <c r="H13" s="16" t="s">
        <v>59</v>
      </c>
    </row>
    <row r="14" spans="1:8" s="7" customFormat="1" x14ac:dyDescent="0.2">
      <c r="A14" s="23">
        <v>5078</v>
      </c>
      <c r="B14" s="23">
        <v>5103</v>
      </c>
      <c r="C14" s="24">
        <v>5075</v>
      </c>
      <c r="D14" s="24">
        <v>5127</v>
      </c>
      <c r="E14" s="24">
        <f>B14 - A14</f>
        <v>25</v>
      </c>
      <c r="F14" s="24">
        <v>84</v>
      </c>
      <c r="G14" s="24"/>
      <c r="H14" s="3">
        <v>0</v>
      </c>
    </row>
    <row r="15" spans="1:8" s="7" customFormat="1" x14ac:dyDescent="0.2">
      <c r="A15" s="21"/>
      <c r="B15" s="21"/>
      <c r="C15" s="18"/>
      <c r="D15" s="19"/>
      <c r="E15" s="19"/>
      <c r="F15" s="19"/>
      <c r="G15" s="19"/>
      <c r="H15" s="19"/>
    </row>
    <row r="16" spans="1:8" s="7" customFormat="1" x14ac:dyDescent="0.2">
      <c r="A16" s="224" t="s">
        <v>690</v>
      </c>
      <c r="B16" s="623" t="s">
        <v>739</v>
      </c>
      <c r="C16" s="623"/>
      <c r="D16" s="156" t="s">
        <v>693</v>
      </c>
      <c r="E16" s="623" t="s">
        <v>1397</v>
      </c>
      <c r="F16" s="623"/>
      <c r="G16" s="623"/>
      <c r="H16" s="623"/>
    </row>
    <row r="17" spans="1:8" s="7" customFormat="1" x14ac:dyDescent="0.2">
      <c r="A17" s="21"/>
      <c r="B17" s="21"/>
      <c r="C17" s="18"/>
      <c r="D17" s="144" t="s">
        <v>3141</v>
      </c>
      <c r="E17" s="624" t="s">
        <v>1131</v>
      </c>
      <c r="F17" s="624"/>
      <c r="G17" s="224" t="s">
        <v>2279</v>
      </c>
      <c r="H17" s="19"/>
    </row>
    <row r="18" spans="1:8" s="7" customFormat="1" ht="12.75" customHeight="1" x14ac:dyDescent="0.2">
      <c r="A18" s="39" t="s">
        <v>691</v>
      </c>
      <c r="B18" s="621" t="s">
        <v>426</v>
      </c>
      <c r="C18" s="621"/>
      <c r="D18" s="621"/>
      <c r="E18" s="621"/>
      <c r="F18" s="621"/>
      <c r="G18" s="621"/>
      <c r="H18" s="621"/>
    </row>
    <row r="19" spans="1:8" s="7" customFormat="1" x14ac:dyDescent="0.2">
      <c r="A19" s="21"/>
      <c r="B19" s="21"/>
      <c r="C19" s="18"/>
      <c r="D19" s="19"/>
      <c r="E19" s="19"/>
      <c r="F19" s="19"/>
      <c r="G19" s="19"/>
      <c r="H19" s="19"/>
    </row>
    <row r="20" spans="1:8" s="7" customFormat="1" ht="26.25" customHeight="1" x14ac:dyDescent="0.2">
      <c r="A20" s="39" t="s">
        <v>692</v>
      </c>
      <c r="B20" s="621" t="s">
        <v>2238</v>
      </c>
      <c r="C20" s="621"/>
      <c r="D20" s="621"/>
      <c r="E20" s="621"/>
      <c r="F20" s="621"/>
      <c r="G20" s="621"/>
      <c r="H20" s="621"/>
    </row>
    <row r="21" spans="1:8" ht="13.5" thickBot="1" x14ac:dyDescent="0.25">
      <c r="C21" s="1"/>
    </row>
    <row r="22" spans="1:8" ht="13.5" thickBot="1" x14ac:dyDescent="0.25">
      <c r="A22" s="756" t="s">
        <v>686</v>
      </c>
      <c r="B22" s="756"/>
      <c r="C22" s="232" t="s">
        <v>687</v>
      </c>
      <c r="D22" s="756" t="s">
        <v>688</v>
      </c>
      <c r="E22" s="756"/>
      <c r="F22" s="756"/>
      <c r="G22" s="757" t="s">
        <v>689</v>
      </c>
      <c r="H22" s="758"/>
    </row>
    <row r="23" spans="1:8" x14ac:dyDescent="0.2">
      <c r="A23" s="755" t="s">
        <v>2273</v>
      </c>
      <c r="B23" s="755"/>
      <c r="C23" s="182" t="s">
        <v>2272</v>
      </c>
      <c r="D23" s="621" t="s">
        <v>4290</v>
      </c>
      <c r="E23" s="622"/>
      <c r="F23" s="622"/>
      <c r="G23" s="628" t="s">
        <v>1739</v>
      </c>
      <c r="H23" s="628"/>
    </row>
    <row r="24" spans="1:8" ht="13.5" thickBot="1" x14ac:dyDescent="0.25">
      <c r="C24" s="1"/>
    </row>
    <row r="25" spans="1:8" s="3" customFormat="1" ht="13.5" thickBot="1" x14ac:dyDescent="0.25">
      <c r="A25" s="229" t="s">
        <v>4537</v>
      </c>
      <c r="B25" s="229" t="s">
        <v>2966</v>
      </c>
      <c r="C25" s="230" t="s">
        <v>2965</v>
      </c>
      <c r="D25" s="229" t="s">
        <v>1396</v>
      </c>
      <c r="E25" s="229" t="s">
        <v>4536</v>
      </c>
      <c r="F25" s="229" t="s">
        <v>2964</v>
      </c>
      <c r="G25" s="683" t="s">
        <v>64</v>
      </c>
      <c r="H25" s="684"/>
    </row>
    <row r="26" spans="1:8" x14ac:dyDescent="0.2">
      <c r="A26" s="94" t="s">
        <v>1284</v>
      </c>
      <c r="B26" s="95" t="s">
        <v>427</v>
      </c>
      <c r="C26" s="95" t="s">
        <v>428</v>
      </c>
      <c r="D26" s="95" t="s">
        <v>429</v>
      </c>
      <c r="E26" s="78">
        <v>5085</v>
      </c>
      <c r="F26" s="77" t="s">
        <v>1030</v>
      </c>
      <c r="G26" s="753" t="s">
        <v>430</v>
      </c>
      <c r="H26" s="754"/>
    </row>
    <row r="27" spans="1:8" ht="26.25" customHeight="1" x14ac:dyDescent="0.2">
      <c r="A27" s="96" t="s">
        <v>1285</v>
      </c>
      <c r="B27" s="97" t="s">
        <v>431</v>
      </c>
      <c r="C27" s="97" t="s">
        <v>432</v>
      </c>
      <c r="D27" s="97" t="s">
        <v>433</v>
      </c>
      <c r="E27" s="61">
        <v>5106</v>
      </c>
      <c r="F27" s="60" t="s">
        <v>48</v>
      </c>
      <c r="G27" s="747" t="s">
        <v>3799</v>
      </c>
      <c r="H27" s="748"/>
    </row>
    <row r="28" spans="1:8" x14ac:dyDescent="0.2">
      <c r="A28" s="96" t="s">
        <v>1286</v>
      </c>
      <c r="B28" s="97" t="s">
        <v>431</v>
      </c>
      <c r="C28" s="97" t="s">
        <v>434</v>
      </c>
      <c r="D28" s="97" t="s">
        <v>435</v>
      </c>
      <c r="E28" s="61">
        <v>5131</v>
      </c>
      <c r="F28" s="60" t="s">
        <v>1030</v>
      </c>
      <c r="G28" s="751" t="s">
        <v>436</v>
      </c>
      <c r="H28" s="752"/>
    </row>
    <row r="29" spans="1:8" x14ac:dyDescent="0.2">
      <c r="A29" s="96" t="s">
        <v>1287</v>
      </c>
      <c r="B29" s="97" t="s">
        <v>437</v>
      </c>
      <c r="C29" s="97" t="s">
        <v>438</v>
      </c>
      <c r="D29" s="97" t="s">
        <v>439</v>
      </c>
      <c r="E29" s="61">
        <v>5118</v>
      </c>
      <c r="F29" s="60" t="s">
        <v>4537</v>
      </c>
      <c r="G29" s="747" t="s">
        <v>740</v>
      </c>
      <c r="H29" s="748"/>
    </row>
    <row r="30" spans="1:8" x14ac:dyDescent="0.2">
      <c r="A30" s="96" t="s">
        <v>1288</v>
      </c>
      <c r="B30" s="97" t="s">
        <v>440</v>
      </c>
      <c r="C30" s="97" t="s">
        <v>441</v>
      </c>
      <c r="D30" s="97" t="s">
        <v>442</v>
      </c>
      <c r="E30" s="61">
        <v>5123</v>
      </c>
      <c r="F30" s="60" t="s">
        <v>4535</v>
      </c>
      <c r="G30" s="751" t="s">
        <v>443</v>
      </c>
      <c r="H30" s="752"/>
    </row>
    <row r="31" spans="1:8" x14ac:dyDescent="0.2">
      <c r="A31" s="96" t="s">
        <v>1289</v>
      </c>
      <c r="B31" s="97" t="s">
        <v>444</v>
      </c>
      <c r="C31" s="97" t="s">
        <v>445</v>
      </c>
      <c r="D31" s="97" t="s">
        <v>446</v>
      </c>
      <c r="E31" s="61">
        <v>5102</v>
      </c>
      <c r="F31" s="60" t="s">
        <v>4537</v>
      </c>
      <c r="G31" s="751" t="s">
        <v>447</v>
      </c>
      <c r="H31" s="752"/>
    </row>
    <row r="32" spans="1:8" ht="27" customHeight="1" thickBot="1" x14ac:dyDescent="0.25">
      <c r="A32" s="345" t="s">
        <v>1290</v>
      </c>
      <c r="B32" s="98" t="s">
        <v>448</v>
      </c>
      <c r="C32" s="98" t="s">
        <v>449</v>
      </c>
      <c r="D32" s="98" t="s">
        <v>2472</v>
      </c>
      <c r="E32" s="64">
        <v>5103</v>
      </c>
      <c r="F32" s="63" t="s">
        <v>1030</v>
      </c>
      <c r="G32" s="749" t="s">
        <v>450</v>
      </c>
      <c r="H32" s="750"/>
    </row>
    <row r="33" spans="1:8" x14ac:dyDescent="0.2">
      <c r="A33" s="31"/>
      <c r="B33" s="31"/>
      <c r="C33" s="31"/>
      <c r="D33" s="31"/>
      <c r="E33" s="31"/>
      <c r="F33" s="31"/>
      <c r="G33" s="31"/>
      <c r="H33" s="31"/>
    </row>
    <row r="34" spans="1:8" x14ac:dyDescent="0.2">
      <c r="A34" s="31"/>
      <c r="B34" s="31"/>
      <c r="C34" s="31"/>
      <c r="D34" s="31"/>
      <c r="E34" s="31"/>
      <c r="F34" s="31"/>
      <c r="G34" s="31"/>
      <c r="H34" s="32"/>
    </row>
  </sheetData>
  <mergeCells count="34">
    <mergeCell ref="B16:C16"/>
    <mergeCell ref="A12:H12"/>
    <mergeCell ref="A1:B1"/>
    <mergeCell ref="C1:H1"/>
    <mergeCell ref="C2:H2"/>
    <mergeCell ref="A9:H9"/>
    <mergeCell ref="A3:B3"/>
    <mergeCell ref="A2:B2"/>
    <mergeCell ref="G6:H7"/>
    <mergeCell ref="G4:H5"/>
    <mergeCell ref="A10:B10"/>
    <mergeCell ref="C10:D10"/>
    <mergeCell ref="E10:F10"/>
    <mergeCell ref="A11:B11"/>
    <mergeCell ref="C11:D11"/>
    <mergeCell ref="E11:F11"/>
    <mergeCell ref="A23:B23"/>
    <mergeCell ref="D22:F22"/>
    <mergeCell ref="D23:F23"/>
    <mergeCell ref="B18:H18"/>
    <mergeCell ref="B20:H20"/>
    <mergeCell ref="G22:H22"/>
    <mergeCell ref="A22:B22"/>
    <mergeCell ref="E16:H16"/>
    <mergeCell ref="G23:H23"/>
    <mergeCell ref="G25:H25"/>
    <mergeCell ref="G26:H26"/>
    <mergeCell ref="E17:F17"/>
    <mergeCell ref="G27:H27"/>
    <mergeCell ref="G32:H32"/>
    <mergeCell ref="G28:H28"/>
    <mergeCell ref="G29:H29"/>
    <mergeCell ref="G30:H30"/>
    <mergeCell ref="G31:H31"/>
  </mergeCells>
  <phoneticPr fontId="0" type="noConversion"/>
  <hyperlinks>
    <hyperlink ref="D4" location="BrightonCon!A1" display="BrightonCon Trail" xr:uid="{00000000-0004-0000-0B00-000000000000}"/>
    <hyperlink ref="A2:B2" location="Overview!A1" tooltip="Go to Trail Network Overview sheet" display="Trail Network Overview" xr:uid="{00000000-0004-0000-0B00-000001000000}"/>
  </hyperlinks>
  <pageMargins left="0.75"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0960" divId="DR_Out_30960" sourceType="sheet" destinationFile="C:\GPS\Bicycle\CO_FN\CO_FN_BLS.htm" title="GeoBiking CO_FN BLS Trail Description"/>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pageSetUpPr fitToPage="1"/>
  </sheetPr>
  <dimension ref="A1:H32"/>
  <sheetViews>
    <sheetView zoomScaleNormal="100" workbookViewId="0">
      <selection activeCell="G17" sqref="G17"/>
    </sheetView>
  </sheetViews>
  <sheetFormatPr defaultRowHeight="12.75" x14ac:dyDescent="0.2"/>
  <cols>
    <col min="1" max="1" width="11.5703125" customWidth="1"/>
    <col min="2" max="2" width="10.140625" bestFit="1" customWidth="1"/>
    <col min="3" max="3" width="12.140625" bestFit="1" customWidth="1"/>
    <col min="4" max="4" width="15.28515625" bestFit="1" customWidth="1"/>
    <col min="5" max="5" width="8" bestFit="1" customWidth="1"/>
    <col min="6" max="6" width="15.140625" bestFit="1" customWidth="1"/>
    <col min="7" max="7" width="8.140625" bestFit="1" customWidth="1"/>
    <col min="8" max="8" width="32.7109375" customWidth="1"/>
  </cols>
  <sheetData>
    <row r="1" spans="1:8" ht="23.25" customHeight="1" x14ac:dyDescent="0.2">
      <c r="A1" s="636" t="s">
        <v>4839</v>
      </c>
      <c r="B1" s="637"/>
      <c r="C1" s="759" t="s">
        <v>1078</v>
      </c>
      <c r="D1" s="760"/>
      <c r="E1" s="760"/>
      <c r="F1" s="760"/>
      <c r="G1" s="760"/>
      <c r="H1" s="760"/>
    </row>
    <row r="2" spans="1:8" ht="25.5" customHeight="1" x14ac:dyDescent="0.2">
      <c r="A2" s="648" t="s">
        <v>3002</v>
      </c>
      <c r="B2" s="648"/>
      <c r="C2" s="647" t="s">
        <v>278</v>
      </c>
      <c r="D2" s="622"/>
      <c r="E2" s="622"/>
      <c r="F2" s="622"/>
      <c r="G2" s="622"/>
      <c r="H2" s="622"/>
    </row>
    <row r="3" spans="1:8" x14ac:dyDescent="0.2">
      <c r="A3" s="648"/>
      <c r="B3" s="648"/>
      <c r="C3" s="20"/>
      <c r="E3" s="27"/>
      <c r="F3" s="27"/>
      <c r="G3" s="27"/>
      <c r="H3" s="27"/>
    </row>
    <row r="4" spans="1:8" x14ac:dyDescent="0.2">
      <c r="A4" s="227" t="s">
        <v>47</v>
      </c>
      <c r="B4" s="42" t="s">
        <v>3375</v>
      </c>
      <c r="C4" s="29" t="s">
        <v>1076</v>
      </c>
      <c r="D4" s="2" t="s">
        <v>3193</v>
      </c>
      <c r="E4" s="27"/>
      <c r="F4" s="29" t="s">
        <v>1395</v>
      </c>
      <c r="G4" s="764"/>
      <c r="H4" s="764"/>
    </row>
    <row r="5" spans="1:8" x14ac:dyDescent="0.2">
      <c r="A5" s="44"/>
      <c r="B5" s="42"/>
      <c r="C5" s="29"/>
      <c r="D5" s="2"/>
      <c r="E5" s="27"/>
      <c r="F5" s="112"/>
      <c r="G5" s="764"/>
      <c r="H5" s="764"/>
    </row>
    <row r="6" spans="1:8" x14ac:dyDescent="0.2">
      <c r="A6" s="211" t="s">
        <v>3187</v>
      </c>
      <c r="B6" s="105">
        <f>COUNT(E26:E30)</f>
        <v>5</v>
      </c>
      <c r="C6" s="9"/>
      <c r="F6" s="189" t="s">
        <v>4681</v>
      </c>
      <c r="G6" s="691"/>
      <c r="H6" s="691"/>
    </row>
    <row r="7" spans="1:8" x14ac:dyDescent="0.2">
      <c r="A7" s="44"/>
      <c r="B7" s="105"/>
      <c r="C7" s="9"/>
      <c r="F7" s="190"/>
      <c r="G7" s="691"/>
      <c r="H7" s="691"/>
    </row>
    <row r="8" spans="1:8" ht="13.5" thickBot="1" x14ac:dyDescent="0.25">
      <c r="A8" s="44"/>
      <c r="B8" s="105"/>
      <c r="C8" s="9"/>
      <c r="F8" s="190"/>
      <c r="G8" s="28"/>
      <c r="H8" s="28"/>
    </row>
    <row r="9" spans="1:8" x14ac:dyDescent="0.2">
      <c r="A9" s="638" t="s">
        <v>683</v>
      </c>
      <c r="B9" s="639"/>
      <c r="C9" s="639"/>
      <c r="D9" s="639"/>
      <c r="E9" s="639"/>
      <c r="F9" s="639"/>
      <c r="G9" s="639"/>
      <c r="H9" s="640"/>
    </row>
    <row r="10" spans="1:8" s="26" customFormat="1" ht="13.5" thickBot="1" x14ac:dyDescent="0.25">
      <c r="A10" s="761" t="s">
        <v>50</v>
      </c>
      <c r="B10" s="762"/>
      <c r="C10" s="763" t="s">
        <v>51</v>
      </c>
      <c r="D10" s="763"/>
      <c r="E10" s="763" t="s">
        <v>52</v>
      </c>
      <c r="F10" s="763"/>
      <c r="G10" s="137"/>
      <c r="H10" s="167" t="s">
        <v>2605</v>
      </c>
    </row>
    <row r="11" spans="1:8" ht="13.5" thickBot="1" x14ac:dyDescent="0.25">
      <c r="A11" s="629"/>
      <c r="B11" s="629"/>
      <c r="C11" s="678">
        <v>3.1</v>
      </c>
      <c r="D11" s="679"/>
      <c r="E11" s="687">
        <v>2.2999999999999998</v>
      </c>
      <c r="F11" s="687"/>
      <c r="G11" s="136"/>
    </row>
    <row r="12" spans="1:8" x14ac:dyDescent="0.2">
      <c r="A12" s="632" t="s">
        <v>684</v>
      </c>
      <c r="B12" s="633"/>
      <c r="C12" s="633"/>
      <c r="D12" s="633"/>
      <c r="E12" s="633"/>
      <c r="F12" s="633"/>
      <c r="G12" s="633"/>
      <c r="H12" s="634"/>
    </row>
    <row r="13" spans="1:8" ht="13.5" thickBot="1" x14ac:dyDescent="0.25">
      <c r="A13" s="13" t="s">
        <v>53</v>
      </c>
      <c r="B13" s="14" t="s">
        <v>54</v>
      </c>
      <c r="C13" s="15" t="s">
        <v>55</v>
      </c>
      <c r="D13" s="14" t="s">
        <v>56</v>
      </c>
      <c r="E13" s="14" t="s">
        <v>57</v>
      </c>
      <c r="F13" s="14" t="s">
        <v>685</v>
      </c>
      <c r="G13" s="14" t="s">
        <v>696</v>
      </c>
      <c r="H13" s="164" t="s">
        <v>59</v>
      </c>
    </row>
    <row r="14" spans="1:8" s="7" customFormat="1" x14ac:dyDescent="0.2">
      <c r="A14" s="23">
        <v>5096</v>
      </c>
      <c r="B14" s="23">
        <v>5072</v>
      </c>
      <c r="C14" s="24">
        <v>5072</v>
      </c>
      <c r="D14" s="24">
        <v>5103</v>
      </c>
      <c r="E14" s="24">
        <f>B14 - A14</f>
        <v>-24</v>
      </c>
      <c r="F14" s="24">
        <v>37</v>
      </c>
      <c r="G14" s="24"/>
      <c r="H14" s="3">
        <v>1</v>
      </c>
    </row>
    <row r="15" spans="1:8" s="7" customFormat="1" x14ac:dyDescent="0.2">
      <c r="A15" s="21"/>
      <c r="B15" s="21"/>
      <c r="C15" s="18"/>
      <c r="D15" s="19"/>
      <c r="E15" s="19"/>
      <c r="F15" s="19"/>
      <c r="G15" s="19"/>
      <c r="H15" s="19"/>
    </row>
    <row r="16" spans="1:8" s="7" customFormat="1" x14ac:dyDescent="0.2">
      <c r="A16" s="224" t="s">
        <v>690</v>
      </c>
      <c r="B16" s="623" t="s">
        <v>742</v>
      </c>
      <c r="C16" s="623"/>
      <c r="D16" s="223" t="s">
        <v>693</v>
      </c>
      <c r="E16" s="624" t="s">
        <v>1397</v>
      </c>
      <c r="F16" s="624"/>
      <c r="G16" s="624"/>
      <c r="H16" s="624"/>
    </row>
    <row r="17" spans="1:8" s="7" customFormat="1" x14ac:dyDescent="0.2">
      <c r="A17" s="21"/>
      <c r="B17" s="21"/>
      <c r="C17" s="18"/>
      <c r="D17" s="144" t="s">
        <v>3141</v>
      </c>
      <c r="E17" s="767" t="s">
        <v>1130</v>
      </c>
      <c r="F17" s="624"/>
      <c r="G17" s="224" t="s">
        <v>2279</v>
      </c>
      <c r="H17" s="19"/>
    </row>
    <row r="18" spans="1:8" s="7" customFormat="1" ht="12.75" customHeight="1" x14ac:dyDescent="0.2">
      <c r="A18" s="39" t="s">
        <v>691</v>
      </c>
      <c r="B18" s="621" t="s">
        <v>1393</v>
      </c>
      <c r="C18" s="621"/>
      <c r="D18" s="621"/>
      <c r="E18" s="621"/>
      <c r="F18" s="621"/>
      <c r="G18" s="621"/>
      <c r="H18" s="621"/>
    </row>
    <row r="19" spans="1:8" s="7" customFormat="1" x14ac:dyDescent="0.2">
      <c r="A19" s="21"/>
      <c r="B19" s="21"/>
      <c r="C19" s="18"/>
      <c r="D19" s="19"/>
      <c r="E19" s="19"/>
      <c r="F19" s="19"/>
      <c r="G19" s="19"/>
      <c r="H19" s="19"/>
    </row>
    <row r="20" spans="1:8" s="7" customFormat="1" x14ac:dyDescent="0.2">
      <c r="A20" s="39" t="s">
        <v>692</v>
      </c>
      <c r="B20" s="39"/>
      <c r="C20" s="621" t="s">
        <v>1394</v>
      </c>
      <c r="D20" s="766"/>
      <c r="E20" s="766"/>
      <c r="F20" s="766"/>
      <c r="G20" s="766"/>
      <c r="H20" s="766"/>
    </row>
    <row r="21" spans="1:8" ht="13.5" thickBot="1" x14ac:dyDescent="0.25">
      <c r="C21" s="1"/>
    </row>
    <row r="22" spans="1:8" ht="13.5" thickBot="1" x14ac:dyDescent="0.25">
      <c r="A22" s="686" t="s">
        <v>686</v>
      </c>
      <c r="B22" s="686"/>
      <c r="C22" s="233" t="s">
        <v>687</v>
      </c>
      <c r="D22" s="686" t="s">
        <v>688</v>
      </c>
      <c r="E22" s="686"/>
      <c r="F22" s="686"/>
      <c r="G22" s="689" t="s">
        <v>689</v>
      </c>
      <c r="H22" s="690"/>
    </row>
    <row r="23" spans="1:8" x14ac:dyDescent="0.2">
      <c r="A23" s="765" t="s">
        <v>743</v>
      </c>
      <c r="B23" s="765"/>
      <c r="C23" s="157" t="s">
        <v>743</v>
      </c>
      <c r="D23" s="621" t="s">
        <v>1349</v>
      </c>
      <c r="E23" s="622"/>
      <c r="F23" s="622"/>
      <c r="G23" s="628" t="s">
        <v>1350</v>
      </c>
      <c r="H23" s="628"/>
    </row>
    <row r="24" spans="1:8" ht="13.5" thickBot="1" x14ac:dyDescent="0.25">
      <c r="C24" s="1"/>
    </row>
    <row r="25" spans="1:8" s="3" customFormat="1" ht="13.5" thickBot="1" x14ac:dyDescent="0.25">
      <c r="A25" s="229" t="s">
        <v>4537</v>
      </c>
      <c r="B25" s="229" t="s">
        <v>2966</v>
      </c>
      <c r="C25" s="230" t="s">
        <v>2965</v>
      </c>
      <c r="D25" s="229" t="s">
        <v>1396</v>
      </c>
      <c r="E25" s="229" t="s">
        <v>4536</v>
      </c>
      <c r="F25" s="229" t="s">
        <v>2964</v>
      </c>
      <c r="G25" s="683" t="s">
        <v>64</v>
      </c>
      <c r="H25" s="684"/>
    </row>
    <row r="26" spans="1:8" x14ac:dyDescent="0.2">
      <c r="A26" s="94" t="s">
        <v>3376</v>
      </c>
      <c r="B26" s="95" t="s">
        <v>1080</v>
      </c>
      <c r="C26" s="95" t="s">
        <v>1081</v>
      </c>
      <c r="D26" s="95" t="s">
        <v>1082</v>
      </c>
      <c r="E26" s="78">
        <v>5096</v>
      </c>
      <c r="F26" s="77" t="s">
        <v>1030</v>
      </c>
      <c r="G26" s="753" t="s">
        <v>1376</v>
      </c>
      <c r="H26" s="754"/>
    </row>
    <row r="27" spans="1:8" x14ac:dyDescent="0.2">
      <c r="A27" s="96" t="s">
        <v>3377</v>
      </c>
      <c r="B27" s="97" t="s">
        <v>1377</v>
      </c>
      <c r="C27" s="97" t="s">
        <v>1378</v>
      </c>
      <c r="D27" s="97" t="s">
        <v>1379</v>
      </c>
      <c r="E27" s="61">
        <v>5096</v>
      </c>
      <c r="F27" s="60" t="s">
        <v>1030</v>
      </c>
      <c r="G27" s="747" t="s">
        <v>1380</v>
      </c>
      <c r="H27" s="748"/>
    </row>
    <row r="28" spans="1:8" x14ac:dyDescent="0.2">
      <c r="A28" s="96" t="s">
        <v>3378</v>
      </c>
      <c r="B28" s="97" t="s">
        <v>1385</v>
      </c>
      <c r="C28" s="97" t="s">
        <v>1381</v>
      </c>
      <c r="D28" s="97" t="s">
        <v>1382</v>
      </c>
      <c r="E28" s="61">
        <v>5055</v>
      </c>
      <c r="F28" s="60" t="s">
        <v>4537</v>
      </c>
      <c r="G28" s="747" t="s">
        <v>1383</v>
      </c>
      <c r="H28" s="748"/>
    </row>
    <row r="29" spans="1:8" x14ac:dyDescent="0.2">
      <c r="A29" s="96" t="s">
        <v>3379</v>
      </c>
      <c r="B29" s="97" t="s">
        <v>1384</v>
      </c>
      <c r="C29" s="97" t="s">
        <v>1386</v>
      </c>
      <c r="D29" s="97" t="s">
        <v>1387</v>
      </c>
      <c r="E29" s="61">
        <v>5079</v>
      </c>
      <c r="F29" s="60" t="s">
        <v>1030</v>
      </c>
      <c r="G29" s="747" t="s">
        <v>1388</v>
      </c>
      <c r="H29" s="748"/>
    </row>
    <row r="30" spans="1:8" ht="13.5" customHeight="1" thickBot="1" x14ac:dyDescent="0.25">
      <c r="A30" s="62" t="s">
        <v>3380</v>
      </c>
      <c r="B30" s="63" t="s">
        <v>1389</v>
      </c>
      <c r="C30" s="98" t="s">
        <v>1390</v>
      </c>
      <c r="D30" s="63" t="s">
        <v>1391</v>
      </c>
      <c r="E30" s="64">
        <v>5080</v>
      </c>
      <c r="F30" s="63" t="s">
        <v>1030</v>
      </c>
      <c r="G30" s="652" t="s">
        <v>1392</v>
      </c>
      <c r="H30" s="653"/>
    </row>
    <row r="31" spans="1:8" x14ac:dyDescent="0.2">
      <c r="A31" s="31"/>
      <c r="B31" s="31"/>
      <c r="C31" s="31"/>
      <c r="D31" s="31"/>
      <c r="E31" s="31"/>
      <c r="F31" s="31"/>
      <c r="G31" s="31"/>
      <c r="H31" s="31"/>
    </row>
    <row r="32" spans="1:8" x14ac:dyDescent="0.2">
      <c r="A32" s="31"/>
      <c r="B32" s="31"/>
      <c r="C32" s="31"/>
      <c r="D32" s="31"/>
      <c r="E32" s="31"/>
      <c r="F32" s="31" t="s">
        <v>4038</v>
      </c>
      <c r="G32" s="31"/>
      <c r="H32" s="32"/>
    </row>
  </sheetData>
  <mergeCells count="32">
    <mergeCell ref="A23:B23"/>
    <mergeCell ref="D22:F22"/>
    <mergeCell ref="D23:F23"/>
    <mergeCell ref="B16:C16"/>
    <mergeCell ref="E16:H16"/>
    <mergeCell ref="B18:H18"/>
    <mergeCell ref="A22:B22"/>
    <mergeCell ref="C20:H20"/>
    <mergeCell ref="G22:H22"/>
    <mergeCell ref="E17:F17"/>
    <mergeCell ref="A1:B1"/>
    <mergeCell ref="C1:H1"/>
    <mergeCell ref="C2:H2"/>
    <mergeCell ref="A9:H9"/>
    <mergeCell ref="A3:B3"/>
    <mergeCell ref="A2:B2"/>
    <mergeCell ref="G4:H5"/>
    <mergeCell ref="A10:B10"/>
    <mergeCell ref="A12:H12"/>
    <mergeCell ref="C10:D10"/>
    <mergeCell ref="E10:F10"/>
    <mergeCell ref="G6:H7"/>
    <mergeCell ref="A11:B11"/>
    <mergeCell ref="C11:D11"/>
    <mergeCell ref="E11:F11"/>
    <mergeCell ref="G28:H28"/>
    <mergeCell ref="G29:H29"/>
    <mergeCell ref="G30:H30"/>
    <mergeCell ref="G23:H23"/>
    <mergeCell ref="G25:H25"/>
    <mergeCell ref="G26:H26"/>
    <mergeCell ref="G27:H27"/>
  </mergeCells>
  <phoneticPr fontId="0" type="noConversion"/>
  <hyperlinks>
    <hyperlink ref="D4" location="BrightonCon!A1" display="BrightonCon Trail" xr:uid="{00000000-0004-0000-0C00-000000000000}"/>
    <hyperlink ref="A2:B2" location="Overview!A1" tooltip="Go to Trail Network Overview sheet" display="Trail Network Overview" xr:uid="{00000000-0004-0000-0C00-000001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8404" divId="DR_Out_8404" sourceType="sheet" destinationFile="C:\GPS\Bicycle\CO_FN\CO_FN_BBD.htm" title="GeoBiking CO_FN BBD Trail Description"/>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9"/>
  <sheetViews>
    <sheetView topLeftCell="A4" zoomScaleNormal="100" workbookViewId="0">
      <selection activeCell="G18" sqref="G18"/>
    </sheetView>
  </sheetViews>
  <sheetFormatPr defaultRowHeight="12.75" x14ac:dyDescent="0.2"/>
  <cols>
    <col min="1" max="1" width="10.42578125" bestFit="1" customWidth="1"/>
    <col min="2" max="2" width="10.140625" bestFit="1" customWidth="1"/>
    <col min="3" max="3" width="12.140625" style="1" bestFit="1" customWidth="1"/>
    <col min="4" max="4" width="17.28515625" bestFit="1" customWidth="1"/>
    <col min="5" max="5" width="8" bestFit="1" customWidth="1"/>
    <col min="6" max="6" width="15.140625" bestFit="1" customWidth="1"/>
    <col min="7" max="7" width="8.140625" bestFit="1" customWidth="1"/>
    <col min="8" max="8" width="36.28515625" customWidth="1"/>
  </cols>
  <sheetData>
    <row r="1" spans="1:9" ht="24.75" customHeight="1" x14ac:dyDescent="0.2">
      <c r="A1" s="636" t="s">
        <v>2239</v>
      </c>
      <c r="B1" s="637"/>
      <c r="C1" s="645" t="s">
        <v>2240</v>
      </c>
      <c r="D1" s="646"/>
      <c r="E1" s="646"/>
      <c r="F1" s="646"/>
      <c r="G1" s="646"/>
      <c r="H1" s="646"/>
    </row>
    <row r="2" spans="1:9" ht="24.75" customHeight="1" x14ac:dyDescent="0.2">
      <c r="A2" s="711" t="s">
        <v>4684</v>
      </c>
      <c r="B2" s="651"/>
      <c r="C2" s="651"/>
      <c r="D2" s="651"/>
      <c r="E2" s="651"/>
      <c r="F2" s="651"/>
      <c r="G2" s="651"/>
      <c r="H2" s="651"/>
    </row>
    <row r="3" spans="1:9" x14ac:dyDescent="0.2">
      <c r="A3" s="648" t="s">
        <v>3002</v>
      </c>
      <c r="B3" s="648"/>
      <c r="C3" s="647" t="s">
        <v>600</v>
      </c>
      <c r="D3" s="622"/>
      <c r="E3" s="622"/>
      <c r="F3" s="622"/>
      <c r="G3" s="622"/>
      <c r="H3" s="622"/>
    </row>
    <row r="4" spans="1:9" x14ac:dyDescent="0.2">
      <c r="A4" s="648"/>
      <c r="B4" s="648"/>
      <c r="C4" s="22"/>
      <c r="D4" s="22"/>
      <c r="E4" s="22"/>
      <c r="F4" s="22"/>
      <c r="G4" s="22"/>
    </row>
    <row r="5" spans="1:9" x14ac:dyDescent="0.2">
      <c r="A5" s="141" t="s">
        <v>47</v>
      </c>
      <c r="B5" s="47" t="s">
        <v>3191</v>
      </c>
      <c r="C5" s="30" t="s">
        <v>1076</v>
      </c>
      <c r="D5" s="648" t="s">
        <v>4539</v>
      </c>
      <c r="E5" s="648"/>
      <c r="F5" s="30" t="s">
        <v>1395</v>
      </c>
      <c r="G5" s="692"/>
      <c r="H5" s="692"/>
      <c r="I5" s="31"/>
    </row>
    <row r="6" spans="1:9" x14ac:dyDescent="0.2">
      <c r="A6" s="44"/>
      <c r="B6" s="41"/>
      <c r="C6" s="30"/>
      <c r="D6" s="2" t="s">
        <v>1425</v>
      </c>
      <c r="E6" s="6"/>
      <c r="G6" s="692"/>
      <c r="H6" s="692"/>
      <c r="I6" s="31"/>
    </row>
    <row r="7" spans="1:9" x14ac:dyDescent="0.2">
      <c r="A7" s="30" t="s">
        <v>3187</v>
      </c>
      <c r="B7" s="105">
        <f>COUNT(E27:E42)</f>
        <v>15</v>
      </c>
      <c r="C7" s="30"/>
      <c r="D7" s="2" t="s">
        <v>1424</v>
      </c>
      <c r="E7" s="6"/>
      <c r="F7" s="189" t="s">
        <v>4681</v>
      </c>
      <c r="G7" s="670" t="s">
        <v>4754</v>
      </c>
      <c r="H7" s="671"/>
      <c r="I7" s="31"/>
    </row>
    <row r="8" spans="1:9" x14ac:dyDescent="0.2">
      <c r="A8" s="44"/>
      <c r="B8" s="41"/>
      <c r="C8" s="30"/>
      <c r="D8" s="648" t="s">
        <v>3194</v>
      </c>
      <c r="E8" s="648"/>
      <c r="F8" s="190">
        <v>41481</v>
      </c>
      <c r="G8" s="671"/>
      <c r="H8" s="671"/>
      <c r="I8" s="31"/>
    </row>
    <row r="9" spans="1:9" ht="13.5" thickBot="1" x14ac:dyDescent="0.25">
      <c r="A9" s="674"/>
      <c r="B9" s="674"/>
      <c r="C9"/>
      <c r="D9" s="648"/>
      <c r="E9" s="64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2"/>
    </row>
    <row r="12" spans="1:9" ht="13.5" thickBot="1" x14ac:dyDescent="0.25">
      <c r="A12" s="629"/>
      <c r="B12" s="629"/>
      <c r="C12" s="678">
        <v>11.4</v>
      </c>
      <c r="D12" s="679"/>
      <c r="E12" s="629">
        <v>10.4</v>
      </c>
      <c r="F12" s="629"/>
      <c r="G12" s="11"/>
    </row>
    <row r="13" spans="1:9" x14ac:dyDescent="0.2">
      <c r="A13" s="632" t="s">
        <v>684</v>
      </c>
      <c r="B13" s="633"/>
      <c r="C13" s="633"/>
      <c r="D13" s="633"/>
      <c r="E13" s="633"/>
      <c r="F13" s="633"/>
      <c r="G13" s="633"/>
      <c r="H13" s="634"/>
    </row>
    <row r="14" spans="1:9" ht="13.5" thickBot="1" x14ac:dyDescent="0.25">
      <c r="A14" s="13" t="s">
        <v>53</v>
      </c>
      <c r="B14" s="14" t="s">
        <v>54</v>
      </c>
      <c r="C14" s="15" t="s">
        <v>55</v>
      </c>
      <c r="D14" s="14" t="s">
        <v>56</v>
      </c>
      <c r="E14" s="14" t="s">
        <v>57</v>
      </c>
      <c r="F14" s="14" t="s">
        <v>685</v>
      </c>
      <c r="G14" s="14" t="s">
        <v>696</v>
      </c>
      <c r="H14" s="16" t="s">
        <v>59</v>
      </c>
    </row>
    <row r="15" spans="1:9" s="7" customFormat="1" x14ac:dyDescent="0.2">
      <c r="A15" s="23">
        <f>E28</f>
        <v>5128</v>
      </c>
      <c r="B15" s="23">
        <f>E29</f>
        <v>5133</v>
      </c>
      <c r="C15" s="24">
        <f>E28</f>
        <v>5128</v>
      </c>
      <c r="D15" s="24">
        <f>E29</f>
        <v>5133</v>
      </c>
      <c r="E15" s="24">
        <f>B15 - A15</f>
        <v>5</v>
      </c>
      <c r="F15" s="24">
        <v>314</v>
      </c>
      <c r="G15" s="24"/>
      <c r="H15" s="17">
        <v>1</v>
      </c>
    </row>
    <row r="16" spans="1:9" s="7" customFormat="1" x14ac:dyDescent="0.2">
      <c r="A16" s="21"/>
      <c r="B16" s="21"/>
      <c r="C16" s="18"/>
      <c r="D16" s="19"/>
      <c r="E16" s="19"/>
      <c r="F16" s="19"/>
      <c r="G16" s="19"/>
      <c r="H16" s="19"/>
    </row>
    <row r="17" spans="1:8" s="7" customFormat="1" ht="12.75" customHeight="1" x14ac:dyDescent="0.2">
      <c r="A17" s="39" t="s">
        <v>690</v>
      </c>
      <c r="B17" s="623" t="s">
        <v>737</v>
      </c>
      <c r="C17" s="623"/>
      <c r="D17" s="152" t="s">
        <v>693</v>
      </c>
      <c r="E17" s="624" t="s">
        <v>601</v>
      </c>
      <c r="F17" s="624"/>
      <c r="G17" s="624"/>
      <c r="H17" s="624"/>
    </row>
    <row r="18" spans="1:8" s="7" customFormat="1" x14ac:dyDescent="0.2">
      <c r="A18" s="21"/>
      <c r="B18" s="21"/>
      <c r="C18" s="18"/>
      <c r="D18" s="144" t="s">
        <v>3141</v>
      </c>
      <c r="E18" s="767" t="s">
        <v>4825</v>
      </c>
      <c r="F18" s="624"/>
      <c r="G18" s="224" t="s">
        <v>2279</v>
      </c>
      <c r="H18" s="19"/>
    </row>
    <row r="19" spans="1:8" s="7" customFormat="1" ht="12.75" customHeight="1" x14ac:dyDescent="0.2">
      <c r="A19" s="39" t="s">
        <v>691</v>
      </c>
      <c r="B19" s="621" t="s">
        <v>4823</v>
      </c>
      <c r="C19" s="621"/>
      <c r="D19" s="621"/>
      <c r="E19" s="621"/>
      <c r="F19" s="621"/>
      <c r="G19" s="621"/>
      <c r="H19" s="621"/>
    </row>
    <row r="20" spans="1:8" s="7" customFormat="1" x14ac:dyDescent="0.2">
      <c r="A20" s="21"/>
      <c r="B20" s="21"/>
      <c r="C20" s="18"/>
      <c r="D20" s="19"/>
      <c r="E20" s="19"/>
      <c r="F20" s="19"/>
      <c r="G20" s="19"/>
      <c r="H20" s="19"/>
    </row>
    <row r="21" spans="1:8" s="7" customFormat="1" ht="25.5" customHeight="1" x14ac:dyDescent="0.2">
      <c r="A21" s="39" t="s">
        <v>692</v>
      </c>
      <c r="B21" s="621" t="s">
        <v>4824</v>
      </c>
      <c r="C21" s="621"/>
      <c r="D21" s="621"/>
      <c r="E21" s="621"/>
      <c r="F21" s="621"/>
      <c r="G21" s="621"/>
      <c r="H21" s="621"/>
    </row>
    <row r="22" spans="1:8" ht="13.5" thickBot="1" x14ac:dyDescent="0.25"/>
    <row r="23" spans="1:8" ht="13.5" thickBot="1" x14ac:dyDescent="0.25">
      <c r="A23" s="620" t="s">
        <v>686</v>
      </c>
      <c r="B23" s="620"/>
      <c r="C23" s="143" t="s">
        <v>687</v>
      </c>
      <c r="D23" s="620" t="s">
        <v>688</v>
      </c>
      <c r="E23" s="620"/>
      <c r="F23" s="620"/>
      <c r="G23" s="625" t="s">
        <v>689</v>
      </c>
      <c r="H23" s="626"/>
    </row>
    <row r="24" spans="1:8" x14ac:dyDescent="0.2">
      <c r="A24" s="685" t="s">
        <v>1354</v>
      </c>
      <c r="B24" s="685"/>
      <c r="C24" s="148" t="s">
        <v>2602</v>
      </c>
      <c r="D24" s="621" t="s">
        <v>4755</v>
      </c>
      <c r="E24" s="622"/>
      <c r="F24" s="622"/>
      <c r="G24" s="628" t="s">
        <v>4827</v>
      </c>
      <c r="H24" s="628"/>
    </row>
    <row r="25" spans="1:8" ht="13.5" thickBot="1" x14ac:dyDescent="0.25"/>
    <row r="26" spans="1:8" s="3" customFormat="1" ht="13.5" thickBot="1" x14ac:dyDescent="0.25">
      <c r="A26" s="4" t="s">
        <v>4537</v>
      </c>
      <c r="B26" s="4" t="s">
        <v>2966</v>
      </c>
      <c r="C26" s="5" t="s">
        <v>2965</v>
      </c>
      <c r="D26" s="4" t="s">
        <v>1396</v>
      </c>
      <c r="E26" s="4" t="s">
        <v>4536</v>
      </c>
      <c r="F26" s="4" t="s">
        <v>2964</v>
      </c>
      <c r="G26" s="659" t="s">
        <v>64</v>
      </c>
      <c r="H26" s="660"/>
    </row>
    <row r="27" spans="1:8" s="31" customFormat="1" x14ac:dyDescent="0.2">
      <c r="A27" s="442" t="s">
        <v>4760</v>
      </c>
      <c r="B27" s="443" t="s">
        <v>4762</v>
      </c>
      <c r="C27" s="443" t="s">
        <v>4763</v>
      </c>
      <c r="D27" s="444" t="s">
        <v>4761</v>
      </c>
      <c r="E27" s="445">
        <v>5129</v>
      </c>
      <c r="F27" s="444" t="s">
        <v>4564</v>
      </c>
      <c r="G27" s="733" t="s">
        <v>4764</v>
      </c>
      <c r="H27" s="734"/>
    </row>
    <row r="28" spans="1:8" s="31" customFormat="1" x14ac:dyDescent="0.2">
      <c r="A28" s="85" t="s">
        <v>4756</v>
      </c>
      <c r="B28" s="107" t="s">
        <v>4757</v>
      </c>
      <c r="C28" s="107" t="s">
        <v>4758</v>
      </c>
      <c r="D28" s="86" t="s">
        <v>4759</v>
      </c>
      <c r="E28" s="87">
        <v>5128</v>
      </c>
      <c r="F28" s="86" t="s">
        <v>3157</v>
      </c>
      <c r="G28" s="772" t="s">
        <v>4784</v>
      </c>
      <c r="H28" s="736"/>
    </row>
    <row r="29" spans="1:8" s="31" customFormat="1" x14ac:dyDescent="0.2">
      <c r="A29" s="85" t="s">
        <v>4765</v>
      </c>
      <c r="B29" s="375" t="s">
        <v>4766</v>
      </c>
      <c r="C29" s="375" t="s">
        <v>4767</v>
      </c>
      <c r="D29" s="446" t="s">
        <v>4768</v>
      </c>
      <c r="E29" s="87">
        <v>5133</v>
      </c>
      <c r="F29" s="446" t="s">
        <v>4537</v>
      </c>
      <c r="G29" s="721" t="s">
        <v>4769</v>
      </c>
      <c r="H29" s="727"/>
    </row>
    <row r="30" spans="1:8" s="31" customFormat="1" x14ac:dyDescent="0.2">
      <c r="A30" s="85" t="s">
        <v>4774</v>
      </c>
      <c r="B30" s="375" t="s">
        <v>4770</v>
      </c>
      <c r="C30" s="375" t="s">
        <v>4771</v>
      </c>
      <c r="D30" s="446" t="s">
        <v>4772</v>
      </c>
      <c r="E30" s="87">
        <v>5076</v>
      </c>
      <c r="F30" s="86" t="s">
        <v>4537</v>
      </c>
      <c r="G30" s="729" t="s">
        <v>4773</v>
      </c>
      <c r="H30" s="657"/>
    </row>
    <row r="31" spans="1:8" s="31" customFormat="1" ht="26.25" customHeight="1" x14ac:dyDescent="0.2">
      <c r="A31" s="59" t="s">
        <v>4777</v>
      </c>
      <c r="B31" s="375" t="s">
        <v>4775</v>
      </c>
      <c r="C31" s="375" t="s">
        <v>4776</v>
      </c>
      <c r="D31" s="373" t="s">
        <v>4780</v>
      </c>
      <c r="E31" s="61">
        <v>5102</v>
      </c>
      <c r="F31" s="373" t="s">
        <v>1030</v>
      </c>
      <c r="G31" s="682" t="s">
        <v>4778</v>
      </c>
      <c r="H31" s="655"/>
    </row>
    <row r="32" spans="1:8" s="31" customFormat="1" x14ac:dyDescent="0.2">
      <c r="A32" s="85" t="s">
        <v>4774</v>
      </c>
      <c r="B32" s="718" t="s">
        <v>1032</v>
      </c>
      <c r="C32" s="768"/>
      <c r="D32" s="768"/>
      <c r="E32" s="768"/>
      <c r="F32" s="769"/>
      <c r="G32" s="721" t="s">
        <v>4779</v>
      </c>
      <c r="H32" s="727"/>
    </row>
    <row r="33" spans="1:8" s="31" customFormat="1" x14ac:dyDescent="0.2">
      <c r="A33" s="85" t="s">
        <v>1282</v>
      </c>
      <c r="B33" s="107" t="s">
        <v>1080</v>
      </c>
      <c r="C33" s="107" t="s">
        <v>1081</v>
      </c>
      <c r="D33" s="86" t="s">
        <v>3192</v>
      </c>
      <c r="E33" s="87">
        <v>5096</v>
      </c>
      <c r="F33" s="86" t="s">
        <v>1030</v>
      </c>
      <c r="G33" s="656" t="s">
        <v>3189</v>
      </c>
      <c r="H33" s="657"/>
    </row>
    <row r="34" spans="1:8" s="31" customFormat="1" x14ac:dyDescent="0.2">
      <c r="A34" s="85" t="s">
        <v>4781</v>
      </c>
      <c r="B34" s="107" t="s">
        <v>4826</v>
      </c>
      <c r="C34" s="107" t="s">
        <v>4782</v>
      </c>
      <c r="D34" s="86" t="s">
        <v>4783</v>
      </c>
      <c r="E34" s="87">
        <v>5162</v>
      </c>
      <c r="F34" s="86" t="s">
        <v>4537</v>
      </c>
      <c r="G34" s="770" t="s">
        <v>4785</v>
      </c>
      <c r="H34" s="727"/>
    </row>
    <row r="35" spans="1:8" s="31" customFormat="1" ht="25.5" customHeight="1" x14ac:dyDescent="0.2">
      <c r="A35" s="59" t="s">
        <v>4786</v>
      </c>
      <c r="B35" s="107" t="s">
        <v>4787</v>
      </c>
      <c r="C35" s="107" t="s">
        <v>4788</v>
      </c>
      <c r="D35" s="60" t="s">
        <v>4789</v>
      </c>
      <c r="E35" s="61">
        <v>5123</v>
      </c>
      <c r="F35" s="60" t="s">
        <v>4537</v>
      </c>
      <c r="G35" s="771" t="s">
        <v>4794</v>
      </c>
      <c r="H35" s="727"/>
    </row>
    <row r="36" spans="1:8" s="31" customFormat="1" x14ac:dyDescent="0.2">
      <c r="A36" s="447" t="s">
        <v>4790</v>
      </c>
      <c r="B36" s="443" t="s">
        <v>4791</v>
      </c>
      <c r="C36" s="443" t="s">
        <v>4792</v>
      </c>
      <c r="D36" s="448" t="s">
        <v>4793</v>
      </c>
      <c r="E36" s="449">
        <v>5114</v>
      </c>
      <c r="F36" s="448" t="s">
        <v>1030</v>
      </c>
      <c r="G36" s="731" t="s">
        <v>4795</v>
      </c>
      <c r="H36" s="732"/>
    </row>
    <row r="37" spans="1:8" s="31" customFormat="1" x14ac:dyDescent="0.2">
      <c r="A37" s="85" t="s">
        <v>4796</v>
      </c>
      <c r="B37" s="375" t="s">
        <v>4797</v>
      </c>
      <c r="C37" s="375" t="s">
        <v>4798</v>
      </c>
      <c r="D37" s="446" t="s">
        <v>4799</v>
      </c>
      <c r="E37" s="87">
        <v>5083</v>
      </c>
      <c r="F37" s="446" t="s">
        <v>4537</v>
      </c>
      <c r="G37" s="721" t="s">
        <v>4800</v>
      </c>
      <c r="H37" s="727"/>
    </row>
    <row r="38" spans="1:8" s="31" customFormat="1" x14ac:dyDescent="0.2">
      <c r="A38" s="85" t="s">
        <v>4801</v>
      </c>
      <c r="B38" s="375" t="s">
        <v>4802</v>
      </c>
      <c r="C38" s="375" t="s">
        <v>4803</v>
      </c>
      <c r="D38" s="446" t="s">
        <v>4804</v>
      </c>
      <c r="E38" s="87">
        <v>5056</v>
      </c>
      <c r="F38" s="446" t="s">
        <v>4537</v>
      </c>
      <c r="G38" s="721" t="s">
        <v>4805</v>
      </c>
      <c r="H38" s="727"/>
    </row>
    <row r="39" spans="1:8" s="31" customFormat="1" x14ac:dyDescent="0.2">
      <c r="A39" s="85" t="s">
        <v>4809</v>
      </c>
      <c r="B39" s="375" t="s">
        <v>448</v>
      </c>
      <c r="C39" s="375" t="s">
        <v>4806</v>
      </c>
      <c r="D39" s="446" t="s">
        <v>4807</v>
      </c>
      <c r="E39" s="87">
        <v>5065</v>
      </c>
      <c r="F39" s="446" t="s">
        <v>4537</v>
      </c>
      <c r="G39" s="721" t="s">
        <v>4808</v>
      </c>
      <c r="H39" s="727"/>
    </row>
    <row r="40" spans="1:8" s="31" customFormat="1" x14ac:dyDescent="0.2">
      <c r="A40" s="85" t="s">
        <v>643</v>
      </c>
      <c r="B40" s="375" t="s">
        <v>4810</v>
      </c>
      <c r="C40" s="375" t="s">
        <v>4811</v>
      </c>
      <c r="D40" s="446" t="s">
        <v>4812</v>
      </c>
      <c r="E40" s="87">
        <v>5047</v>
      </c>
      <c r="F40" s="446" t="s">
        <v>1030</v>
      </c>
      <c r="G40" s="721" t="s">
        <v>4813</v>
      </c>
      <c r="H40" s="727"/>
    </row>
    <row r="41" spans="1:8" s="31" customFormat="1" x14ac:dyDescent="0.2">
      <c r="A41" s="85" t="s">
        <v>4814</v>
      </c>
      <c r="B41" s="375" t="s">
        <v>4815</v>
      </c>
      <c r="C41" s="375" t="s">
        <v>1770</v>
      </c>
      <c r="D41" s="446" t="s">
        <v>4816</v>
      </c>
      <c r="E41" s="87">
        <v>5062</v>
      </c>
      <c r="F41" s="446" t="s">
        <v>4537</v>
      </c>
      <c r="G41" s="721" t="s">
        <v>4817</v>
      </c>
      <c r="H41" s="727"/>
    </row>
    <row r="42" spans="1:8" s="31" customFormat="1" x14ac:dyDescent="0.2">
      <c r="A42" s="85" t="s">
        <v>1283</v>
      </c>
      <c r="B42" s="375" t="s">
        <v>4818</v>
      </c>
      <c r="C42" s="375" t="s">
        <v>4819</v>
      </c>
      <c r="D42" s="446" t="s">
        <v>4820</v>
      </c>
      <c r="E42" s="87">
        <v>5094</v>
      </c>
      <c r="F42" s="446" t="s">
        <v>1030</v>
      </c>
      <c r="G42" s="721" t="s">
        <v>4821</v>
      </c>
      <c r="H42" s="727"/>
    </row>
    <row r="43" spans="1:8" s="31" customFormat="1" ht="13.5" thickBot="1" x14ac:dyDescent="0.25">
      <c r="A43" s="62" t="s">
        <v>4765</v>
      </c>
      <c r="B43" s="775" t="s">
        <v>1032</v>
      </c>
      <c r="C43" s="776"/>
      <c r="D43" s="777"/>
      <c r="E43" s="64"/>
      <c r="F43" s="437"/>
      <c r="G43" s="773" t="s">
        <v>4822</v>
      </c>
      <c r="H43" s="774"/>
    </row>
    <row r="44" spans="1:8" s="31" customFormat="1" ht="25.5" customHeight="1" x14ac:dyDescent="0.2">
      <c r="A44" s="55"/>
      <c r="B44" s="114"/>
      <c r="C44" s="114"/>
      <c r="D44" s="56"/>
      <c r="E44" s="57"/>
      <c r="F44" s="56"/>
      <c r="G44" s="726"/>
      <c r="H44" s="726"/>
    </row>
    <row r="45" spans="1:8" x14ac:dyDescent="0.2">
      <c r="A45" s="82"/>
      <c r="B45" s="114"/>
      <c r="C45" s="114"/>
      <c r="D45" s="83"/>
      <c r="E45" s="84"/>
      <c r="F45" s="83"/>
      <c r="G45" s="723"/>
      <c r="H45" s="723"/>
    </row>
    <row r="46" spans="1:8" x14ac:dyDescent="0.2">
      <c r="A46" s="82"/>
      <c r="B46" s="114"/>
      <c r="C46" s="114"/>
      <c r="D46" s="83"/>
      <c r="E46" s="84"/>
      <c r="F46" s="83"/>
      <c r="G46" s="723"/>
      <c r="H46" s="723"/>
    </row>
    <row r="47" spans="1:8" s="31" customFormat="1" ht="26.25" customHeight="1" x14ac:dyDescent="0.2">
      <c r="A47" s="55"/>
      <c r="B47" s="114"/>
      <c r="C47" s="114"/>
      <c r="D47" s="56"/>
      <c r="E47" s="57"/>
      <c r="F47" s="56"/>
      <c r="G47" s="726"/>
      <c r="H47" s="726"/>
    </row>
    <row r="48" spans="1:8" s="31" customFormat="1" ht="12.75" customHeight="1" x14ac:dyDescent="0.2">
      <c r="A48" s="55"/>
      <c r="B48" s="114"/>
      <c r="C48" s="114"/>
      <c r="D48" s="56"/>
      <c r="E48" s="57"/>
      <c r="F48" s="56"/>
      <c r="G48" s="726"/>
      <c r="H48" s="726"/>
    </row>
    <row r="49" spans="1:8" s="31" customFormat="1" ht="12.75" customHeight="1" x14ac:dyDescent="0.2">
      <c r="A49" s="55"/>
      <c r="B49" s="114"/>
      <c r="C49" s="114"/>
      <c r="D49" s="56"/>
      <c r="E49" s="57"/>
      <c r="F49" s="56"/>
      <c r="G49" s="726"/>
      <c r="H49" s="726"/>
    </row>
    <row r="50" spans="1:8" s="31" customFormat="1" x14ac:dyDescent="0.2">
      <c r="A50" s="55"/>
      <c r="B50" s="114"/>
      <c r="C50" s="114"/>
      <c r="D50" s="56"/>
      <c r="E50" s="57"/>
      <c r="F50" s="56"/>
      <c r="G50" s="726"/>
      <c r="H50" s="726"/>
    </row>
    <row r="51" spans="1:8" s="31" customFormat="1" ht="26.25" customHeight="1" x14ac:dyDescent="0.2">
      <c r="A51" s="55"/>
      <c r="B51" s="114"/>
      <c r="C51" s="114"/>
      <c r="D51" s="56"/>
      <c r="E51" s="57"/>
      <c r="F51" s="56"/>
      <c r="G51" s="726"/>
      <c r="H51" s="726"/>
    </row>
    <row r="52" spans="1:8" s="31" customFormat="1" ht="25.5" customHeight="1" x14ac:dyDescent="0.2">
      <c r="A52" s="55"/>
      <c r="B52" s="114"/>
      <c r="C52" s="114"/>
      <c r="D52" s="56"/>
      <c r="E52" s="57"/>
      <c r="F52" s="56"/>
      <c r="G52" s="726"/>
      <c r="H52" s="726"/>
    </row>
    <row r="53" spans="1:8" s="31" customFormat="1" ht="27.75" customHeight="1" x14ac:dyDescent="0.2">
      <c r="A53" s="55"/>
      <c r="B53" s="114"/>
      <c r="C53" s="114"/>
      <c r="D53" s="56"/>
      <c r="E53" s="57"/>
      <c r="F53" s="56"/>
      <c r="G53" s="726"/>
      <c r="H53" s="726"/>
    </row>
    <row r="54" spans="1:8" x14ac:dyDescent="0.2">
      <c r="A54" s="82"/>
      <c r="B54" s="114"/>
      <c r="C54" s="114"/>
      <c r="D54" s="83"/>
      <c r="E54" s="84"/>
      <c r="F54" s="83"/>
      <c r="G54" s="723"/>
      <c r="H54" s="723"/>
    </row>
    <row r="55" spans="1:8" x14ac:dyDescent="0.2">
      <c r="A55" s="82"/>
      <c r="B55" s="114"/>
      <c r="C55" s="114"/>
      <c r="D55" s="83"/>
      <c r="E55" s="84"/>
      <c r="F55" s="83"/>
      <c r="G55" s="723"/>
      <c r="H55" s="723"/>
    </row>
    <row r="56" spans="1:8" x14ac:dyDescent="0.2">
      <c r="A56" s="82"/>
      <c r="B56" s="114"/>
      <c r="C56" s="114"/>
      <c r="D56" s="83"/>
      <c r="E56" s="84"/>
      <c r="F56" s="83"/>
      <c r="G56" s="723"/>
      <c r="H56" s="723"/>
    </row>
    <row r="57" spans="1:8" x14ac:dyDescent="0.2">
      <c r="A57" s="82"/>
      <c r="B57" s="114"/>
      <c r="C57" s="114"/>
      <c r="D57" s="83"/>
      <c r="E57" s="84"/>
      <c r="F57" s="83"/>
      <c r="G57" s="723"/>
      <c r="H57" s="723"/>
    </row>
    <row r="58" spans="1:8" s="31" customFormat="1" ht="26.25" customHeight="1" x14ac:dyDescent="0.2">
      <c r="A58" s="55"/>
      <c r="B58" s="728"/>
      <c r="C58" s="728"/>
      <c r="D58" s="728"/>
      <c r="E58" s="728"/>
      <c r="F58" s="728"/>
      <c r="G58" s="726"/>
      <c r="H58" s="726"/>
    </row>
    <row r="59" spans="1:8" x14ac:dyDescent="0.2">
      <c r="B59" s="28"/>
      <c r="C59" s="115"/>
    </row>
  </sheetData>
  <mergeCells count="67">
    <mergeCell ref="A4:B4"/>
    <mergeCell ref="A1:B1"/>
    <mergeCell ref="C1:H1"/>
    <mergeCell ref="A2:H2"/>
    <mergeCell ref="A3:B3"/>
    <mergeCell ref="C3:H3"/>
    <mergeCell ref="D5:E5"/>
    <mergeCell ref="G5:H6"/>
    <mergeCell ref="G7:H8"/>
    <mergeCell ref="D8:E8"/>
    <mergeCell ref="A9:B9"/>
    <mergeCell ref="D9:E9"/>
    <mergeCell ref="B21:H21"/>
    <mergeCell ref="A10:H10"/>
    <mergeCell ref="A11:B11"/>
    <mergeCell ref="C11:D11"/>
    <mergeCell ref="E11:F11"/>
    <mergeCell ref="A12:B12"/>
    <mergeCell ref="C12:D12"/>
    <mergeCell ref="E12:F12"/>
    <mergeCell ref="A13:H13"/>
    <mergeCell ref="B17:C17"/>
    <mergeCell ref="E17:H17"/>
    <mergeCell ref="E18:F18"/>
    <mergeCell ref="B19:H19"/>
    <mergeCell ref="A23:B23"/>
    <mergeCell ref="D23:F23"/>
    <mergeCell ref="G23:H23"/>
    <mergeCell ref="A24:B24"/>
    <mergeCell ref="D24:F24"/>
    <mergeCell ref="G24:H24"/>
    <mergeCell ref="G26:H26"/>
    <mergeCell ref="G44:H44"/>
    <mergeCell ref="G45:H45"/>
    <mergeCell ref="G46:H46"/>
    <mergeCell ref="G47:H47"/>
    <mergeCell ref="G40:H40"/>
    <mergeCell ref="G41:H41"/>
    <mergeCell ref="G42:H42"/>
    <mergeCell ref="G57:H57"/>
    <mergeCell ref="B58:F58"/>
    <mergeCell ref="G58:H58"/>
    <mergeCell ref="G27:H27"/>
    <mergeCell ref="G28:H28"/>
    <mergeCell ref="G43:H43"/>
    <mergeCell ref="G49:H49"/>
    <mergeCell ref="G50:H50"/>
    <mergeCell ref="G51:H51"/>
    <mergeCell ref="G52:H52"/>
    <mergeCell ref="G48:H48"/>
    <mergeCell ref="B43:D43"/>
    <mergeCell ref="G55:H55"/>
    <mergeCell ref="G56:H56"/>
    <mergeCell ref="G53:H53"/>
    <mergeCell ref="G54:H54"/>
    <mergeCell ref="B32:F32"/>
    <mergeCell ref="G37:H37"/>
    <mergeCell ref="G38:H38"/>
    <mergeCell ref="G39:H39"/>
    <mergeCell ref="G29:H29"/>
    <mergeCell ref="G30:H30"/>
    <mergeCell ref="G31:H31"/>
    <mergeCell ref="G32:H32"/>
    <mergeCell ref="G33:H33"/>
    <mergeCell ref="G34:H34"/>
    <mergeCell ref="G35:H35"/>
    <mergeCell ref="G36:H36"/>
  </mergeCells>
  <hyperlinks>
    <hyperlink ref="D5:E5" location="BarrLake!A1" display="Barr Lake Trail" xr:uid="{00000000-0004-0000-0D00-000000000000}"/>
    <hyperlink ref="D7" location="BromleyBurl!A1" display="BromleyBurl Trail" xr:uid="{00000000-0004-0000-0D00-000001000000}"/>
    <hyperlink ref="A3:B3" location="Overview!A1" tooltip="Go To Trail Network Overview sheet" display="Trail Network Overview" xr:uid="{00000000-0004-0000-0D00-000002000000}"/>
    <hyperlink ref="D6" location="BrightonLatSS!A1" display="BrightonLatSS Trail" xr:uid="{00000000-0004-0000-0D00-000003000000}"/>
    <hyperlink ref="D8:E8" location="FultOutflMem!A1" display="FultonOutfallMemorial Trail" xr:uid="{00000000-0004-0000-0D00-000004000000}"/>
  </hyperlinks>
  <pageMargins left="0.75" right="0.75" top="1"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638" divId="CO_FN_28638" sourceType="sheet" destinationFile="C:\GPS\Bicycle\CO_FN\CO_FN_BCN.htm" title="CO_FN BCN Trail Description"/>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
    <pageSetUpPr fitToPage="1"/>
  </sheetPr>
  <dimension ref="A1:I42"/>
  <sheetViews>
    <sheetView zoomScaleNormal="100" workbookViewId="0">
      <selection activeCell="H21" sqref="H21"/>
    </sheetView>
  </sheetViews>
  <sheetFormatPr defaultRowHeight="12.75" x14ac:dyDescent="0.2"/>
  <cols>
    <col min="1" max="1" width="10.42578125" bestFit="1" customWidth="1"/>
    <col min="2" max="2" width="10.140625" bestFit="1" customWidth="1"/>
    <col min="3" max="3" width="12.140625" style="1" bestFit="1" customWidth="1"/>
    <col min="4" max="4" width="16.42578125" bestFit="1" customWidth="1"/>
    <col min="5" max="5" width="8" bestFit="1" customWidth="1"/>
    <col min="6" max="6" width="15.140625" bestFit="1" customWidth="1"/>
    <col min="7" max="7" width="8.140625" bestFit="1" customWidth="1"/>
    <col min="8" max="8" width="29.140625" customWidth="1"/>
  </cols>
  <sheetData>
    <row r="1" spans="1:9" ht="24.75" customHeight="1" x14ac:dyDescent="0.2">
      <c r="A1" s="636" t="s">
        <v>4840</v>
      </c>
      <c r="B1" s="637"/>
      <c r="C1" s="645" t="s">
        <v>2541</v>
      </c>
      <c r="D1" s="646"/>
      <c r="E1" s="646"/>
      <c r="F1" s="646"/>
      <c r="G1" s="646"/>
      <c r="H1" s="646"/>
    </row>
    <row r="2" spans="1:9" ht="26.25" customHeight="1" x14ac:dyDescent="0.2">
      <c r="A2" s="648" t="s">
        <v>3002</v>
      </c>
      <c r="B2" s="648"/>
      <c r="C2" s="645" t="s">
        <v>583</v>
      </c>
      <c r="D2" s="671"/>
      <c r="E2" s="671"/>
      <c r="F2" s="671"/>
      <c r="G2" s="671"/>
      <c r="H2" s="671"/>
    </row>
    <row r="3" spans="1:9" x14ac:dyDescent="0.2">
      <c r="A3" s="8"/>
      <c r="B3" s="6"/>
      <c r="C3" s="647"/>
      <c r="D3" s="622"/>
      <c r="E3" s="622"/>
      <c r="F3" s="622"/>
      <c r="G3" s="622"/>
      <c r="H3" s="622"/>
    </row>
    <row r="4" spans="1:9" x14ac:dyDescent="0.2">
      <c r="A4" s="227" t="s">
        <v>47</v>
      </c>
      <c r="B4" s="46" t="s">
        <v>1108</v>
      </c>
      <c r="C4" s="30" t="s">
        <v>1076</v>
      </c>
      <c r="D4" s="648" t="s">
        <v>584</v>
      </c>
      <c r="E4" s="648"/>
      <c r="F4" s="30" t="s">
        <v>1395</v>
      </c>
      <c r="G4" s="694" t="s">
        <v>5181</v>
      </c>
      <c r="H4" s="694"/>
      <c r="I4" s="31"/>
    </row>
    <row r="5" spans="1:9" x14ac:dyDescent="0.2">
      <c r="A5" s="44"/>
      <c r="B5" s="47"/>
      <c r="C5" s="30"/>
      <c r="D5" s="648" t="s">
        <v>5176</v>
      </c>
      <c r="E5" s="648"/>
      <c r="F5" s="44"/>
      <c r="G5" s="694"/>
      <c r="H5" s="694"/>
      <c r="I5" s="31"/>
    </row>
    <row r="6" spans="1:9" x14ac:dyDescent="0.2">
      <c r="A6" s="211" t="s">
        <v>3187</v>
      </c>
      <c r="B6" s="105">
        <f>COUNT(E29:E41)</f>
        <v>13</v>
      </c>
      <c r="C6" s="30"/>
      <c r="D6" s="648" t="s">
        <v>5307</v>
      </c>
      <c r="E6" s="648"/>
      <c r="F6" s="51"/>
      <c r="G6" s="51"/>
      <c r="H6" s="44"/>
      <c r="I6" s="31"/>
    </row>
    <row r="7" spans="1:9" x14ac:dyDescent="0.2">
      <c r="A7" s="250"/>
      <c r="B7" s="105"/>
      <c r="C7" s="30"/>
      <c r="D7" s="648" t="s">
        <v>38</v>
      </c>
      <c r="E7" s="648"/>
      <c r="F7" s="51"/>
      <c r="G7" s="51"/>
      <c r="H7" s="44"/>
      <c r="I7" s="31"/>
    </row>
    <row r="8" spans="1:9" s="594" customFormat="1" x14ac:dyDescent="0.2">
      <c r="A8" s="250"/>
      <c r="B8" s="105"/>
      <c r="C8" s="30"/>
      <c r="D8" s="648" t="s">
        <v>352</v>
      </c>
      <c r="E8" s="648"/>
      <c r="F8" s="600"/>
      <c r="G8" s="600"/>
      <c r="H8" s="595"/>
      <c r="I8" s="590"/>
    </row>
    <row r="9" spans="1:9" x14ac:dyDescent="0.2">
      <c r="A9" s="227" t="s">
        <v>3307</v>
      </c>
      <c r="B9" s="788" t="s">
        <v>4083</v>
      </c>
      <c r="C9" s="788"/>
      <c r="D9" s="788"/>
      <c r="E9" s="788"/>
      <c r="F9" s="189" t="s">
        <v>4681</v>
      </c>
      <c r="G9" s="714" t="s">
        <v>5688</v>
      </c>
      <c r="H9" s="691"/>
      <c r="I9" s="31"/>
    </row>
    <row r="10" spans="1:9" ht="13.5" thickBot="1" x14ac:dyDescent="0.25">
      <c r="A10" s="44"/>
      <c r="B10" s="105"/>
      <c r="C10"/>
      <c r="F10" s="190">
        <v>44056</v>
      </c>
      <c r="G10" s="691"/>
      <c r="H10" s="691"/>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87">
        <v>9.1</v>
      </c>
      <c r="D13" s="688"/>
      <c r="E13" s="629">
        <v>7.2</v>
      </c>
      <c r="F13" s="629"/>
      <c r="G13" s="11"/>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4952</v>
      </c>
      <c r="B16" s="23">
        <v>5477</v>
      </c>
      <c r="C16" s="24">
        <v>5009</v>
      </c>
      <c r="D16" s="24">
        <v>5668</v>
      </c>
      <c r="E16" s="24">
        <f>B16 - A16</f>
        <v>525</v>
      </c>
      <c r="F16" s="24">
        <v>1076</v>
      </c>
      <c r="G16" s="24"/>
      <c r="H16" s="3">
        <v>3</v>
      </c>
    </row>
    <row r="17" spans="1:8" s="7" customFormat="1" x14ac:dyDescent="0.2">
      <c r="A17" s="21"/>
      <c r="B17" s="21"/>
      <c r="C17" s="18"/>
      <c r="D17" s="19"/>
      <c r="E17" s="19"/>
      <c r="F17" s="19"/>
      <c r="G17" s="19"/>
      <c r="H17" s="19"/>
    </row>
    <row r="18" spans="1:8" s="7" customFormat="1" ht="25.5" customHeight="1" x14ac:dyDescent="0.2">
      <c r="A18" s="224" t="s">
        <v>690</v>
      </c>
      <c r="B18" s="623" t="s">
        <v>1111</v>
      </c>
      <c r="C18" s="623"/>
      <c r="D18" s="144" t="s">
        <v>693</v>
      </c>
      <c r="E18" s="789" t="s">
        <v>587</v>
      </c>
      <c r="F18" s="789"/>
      <c r="G18" s="789"/>
      <c r="H18" s="789"/>
    </row>
    <row r="19" spans="1:8" s="7" customFormat="1" x14ac:dyDescent="0.2">
      <c r="A19" s="21"/>
      <c r="B19" s="21"/>
      <c r="C19" s="18"/>
      <c r="D19" s="144" t="s">
        <v>3141</v>
      </c>
      <c r="E19" s="624" t="s">
        <v>1129</v>
      </c>
      <c r="F19" s="624"/>
      <c r="G19" s="224" t="s">
        <v>2279</v>
      </c>
      <c r="H19" s="19"/>
    </row>
    <row r="20" spans="1:8" s="7" customFormat="1" ht="12.75" customHeight="1" x14ac:dyDescent="0.2">
      <c r="A20" s="39" t="s">
        <v>691</v>
      </c>
      <c r="B20" s="621" t="s">
        <v>3630</v>
      </c>
      <c r="C20" s="621"/>
      <c r="D20" s="621"/>
      <c r="E20" s="621"/>
      <c r="F20" s="621"/>
      <c r="G20" s="621"/>
      <c r="H20" s="621"/>
    </row>
    <row r="21" spans="1:8" s="7" customFormat="1" x14ac:dyDescent="0.2">
      <c r="A21" s="21"/>
      <c r="B21" s="21"/>
      <c r="C21" s="18"/>
      <c r="D21" s="19"/>
      <c r="E21" s="19"/>
      <c r="F21" s="19"/>
      <c r="G21" s="19"/>
      <c r="H21" s="19"/>
    </row>
    <row r="22" spans="1:8" s="7" customFormat="1" ht="12.75" customHeight="1" x14ac:dyDescent="0.2">
      <c r="A22" s="39" t="s">
        <v>692</v>
      </c>
      <c r="B22" s="621" t="s">
        <v>1353</v>
      </c>
      <c r="C22" s="621"/>
      <c r="D22" s="621"/>
      <c r="E22" s="621"/>
      <c r="F22" s="621"/>
      <c r="G22" s="621"/>
      <c r="H22" s="621"/>
    </row>
    <row r="23" spans="1:8" s="7" customFormat="1" ht="12.75" customHeight="1" x14ac:dyDescent="0.2">
      <c r="A23" s="39" t="s">
        <v>4081</v>
      </c>
      <c r="B23" s="621" t="s">
        <v>4082</v>
      </c>
      <c r="C23" s="621"/>
      <c r="D23" s="621"/>
      <c r="E23" s="621"/>
      <c r="F23" s="621"/>
      <c r="G23" s="621"/>
      <c r="H23" s="621"/>
    </row>
    <row r="24" spans="1:8" ht="13.5" thickBot="1" x14ac:dyDescent="0.25"/>
    <row r="25" spans="1:8" ht="13.5" thickBot="1" x14ac:dyDescent="0.25">
      <c r="A25" s="756" t="s">
        <v>686</v>
      </c>
      <c r="B25" s="756"/>
      <c r="C25" s="232" t="s">
        <v>687</v>
      </c>
      <c r="D25" s="756" t="s">
        <v>688</v>
      </c>
      <c r="E25" s="756"/>
      <c r="F25" s="756"/>
      <c r="G25" s="757" t="s">
        <v>689</v>
      </c>
      <c r="H25" s="758"/>
    </row>
    <row r="26" spans="1:8" x14ac:dyDescent="0.2">
      <c r="A26" s="677" t="s">
        <v>741</v>
      </c>
      <c r="B26" s="677"/>
      <c r="C26" s="151" t="s">
        <v>3008</v>
      </c>
      <c r="D26" s="621" t="s">
        <v>1351</v>
      </c>
      <c r="E26" s="622"/>
      <c r="F26" s="622"/>
      <c r="G26" s="628" t="s">
        <v>1352</v>
      </c>
      <c r="H26" s="628"/>
    </row>
    <row r="27" spans="1:8" ht="13.5" thickBot="1" x14ac:dyDescent="0.25"/>
    <row r="28" spans="1:8" s="3" customFormat="1" ht="13.5" thickBot="1" x14ac:dyDescent="0.25">
      <c r="A28" s="229" t="s">
        <v>4537</v>
      </c>
      <c r="B28" s="229" t="s">
        <v>2966</v>
      </c>
      <c r="C28" s="230" t="s">
        <v>2965</v>
      </c>
      <c r="D28" s="229" t="s">
        <v>1396</v>
      </c>
      <c r="E28" s="229" t="s">
        <v>4536</v>
      </c>
      <c r="F28" s="229" t="s">
        <v>2964</v>
      </c>
      <c r="G28" s="683" t="s">
        <v>64</v>
      </c>
      <c r="H28" s="684"/>
    </row>
    <row r="29" spans="1:8" s="590" customFormat="1" x14ac:dyDescent="0.2">
      <c r="A29" s="604" t="s">
        <v>5640</v>
      </c>
      <c r="B29" s="606" t="s">
        <v>5641</v>
      </c>
      <c r="C29" s="606" t="s">
        <v>5642</v>
      </c>
      <c r="D29" s="607" t="s">
        <v>5647</v>
      </c>
      <c r="E29" s="605">
        <v>4952</v>
      </c>
      <c r="F29" s="607" t="s">
        <v>1030</v>
      </c>
      <c r="G29" s="783" t="s">
        <v>5537</v>
      </c>
      <c r="H29" s="784"/>
    </row>
    <row r="30" spans="1:8" s="590" customFormat="1" x14ac:dyDescent="0.2">
      <c r="A30" s="608" t="s">
        <v>5643</v>
      </c>
      <c r="B30" s="610" t="s">
        <v>5644</v>
      </c>
      <c r="C30" s="610" t="s">
        <v>5645</v>
      </c>
      <c r="D30" s="611" t="s">
        <v>5646</v>
      </c>
      <c r="E30" s="609">
        <v>4977</v>
      </c>
      <c r="F30" s="611" t="s">
        <v>4958</v>
      </c>
      <c r="G30" s="785" t="s">
        <v>65</v>
      </c>
      <c r="H30" s="786"/>
    </row>
    <row r="31" spans="1:8" s="590" customFormat="1" x14ac:dyDescent="0.2">
      <c r="A31" s="608" t="s">
        <v>5650</v>
      </c>
      <c r="B31" s="610" t="s">
        <v>5648</v>
      </c>
      <c r="C31" s="610" t="s">
        <v>5649</v>
      </c>
      <c r="D31" s="611" t="s">
        <v>4059</v>
      </c>
      <c r="E31" s="609">
        <v>5020</v>
      </c>
      <c r="F31" s="611" t="s">
        <v>1030</v>
      </c>
      <c r="G31" s="785" t="s">
        <v>5651</v>
      </c>
      <c r="H31" s="786"/>
    </row>
    <row r="32" spans="1:8" s="590" customFormat="1" x14ac:dyDescent="0.2">
      <c r="A32" s="608" t="s">
        <v>5652</v>
      </c>
      <c r="B32" s="610" t="s">
        <v>5653</v>
      </c>
      <c r="C32" s="610" t="s">
        <v>5654</v>
      </c>
      <c r="D32" s="611" t="s">
        <v>5655</v>
      </c>
      <c r="E32" s="609">
        <v>5007</v>
      </c>
      <c r="F32" s="611" t="s">
        <v>3484</v>
      </c>
      <c r="G32" s="785"/>
      <c r="H32" s="787"/>
    </row>
    <row r="33" spans="1:8" s="31" customFormat="1" ht="26.25" customHeight="1" x14ac:dyDescent="0.2">
      <c r="A33" s="612" t="s">
        <v>1101</v>
      </c>
      <c r="B33" s="613" t="s">
        <v>1103</v>
      </c>
      <c r="C33" s="613" t="s">
        <v>4545</v>
      </c>
      <c r="D33" s="614" t="s">
        <v>1104</v>
      </c>
      <c r="E33" s="615">
        <v>5025</v>
      </c>
      <c r="F33" s="614" t="s">
        <v>3157</v>
      </c>
      <c r="G33" s="781" t="s">
        <v>5656</v>
      </c>
      <c r="H33" s="782"/>
    </row>
    <row r="34" spans="1:8" s="31" customFormat="1" x14ac:dyDescent="0.2">
      <c r="A34" s="59" t="s">
        <v>1102</v>
      </c>
      <c r="B34" s="107" t="s">
        <v>3195</v>
      </c>
      <c r="C34" s="107" t="s">
        <v>1105</v>
      </c>
      <c r="D34" s="60" t="s">
        <v>1106</v>
      </c>
      <c r="E34" s="61">
        <v>5118</v>
      </c>
      <c r="F34" s="60" t="s">
        <v>3157</v>
      </c>
      <c r="G34" s="654" t="s">
        <v>1107</v>
      </c>
      <c r="H34" s="655"/>
    </row>
    <row r="35" spans="1:8" x14ac:dyDescent="0.2">
      <c r="A35" s="88" t="s">
        <v>3627</v>
      </c>
      <c r="B35" s="107" t="s">
        <v>3628</v>
      </c>
      <c r="C35" s="107" t="s">
        <v>3629</v>
      </c>
      <c r="D35" s="89" t="s">
        <v>65</v>
      </c>
      <c r="E35" s="90">
        <v>5148</v>
      </c>
      <c r="F35" s="497" t="s">
        <v>4958</v>
      </c>
      <c r="G35" s="778" t="s">
        <v>4075</v>
      </c>
      <c r="H35" s="779"/>
    </row>
    <row r="36" spans="1:8" s="31" customFormat="1" x14ac:dyDescent="0.2">
      <c r="A36" s="59" t="s">
        <v>5327</v>
      </c>
      <c r="B36" s="107" t="s">
        <v>3625</v>
      </c>
      <c r="C36" s="107" t="s">
        <v>3626</v>
      </c>
      <c r="D36" s="60" t="s">
        <v>4076</v>
      </c>
      <c r="E36" s="61">
        <v>5179</v>
      </c>
      <c r="F36" s="60" t="s">
        <v>3673</v>
      </c>
      <c r="G36" s="654" t="s">
        <v>4077</v>
      </c>
      <c r="H36" s="655"/>
    </row>
    <row r="37" spans="1:8" s="31" customFormat="1" x14ac:dyDescent="0.2">
      <c r="A37" s="59" t="s">
        <v>5177</v>
      </c>
      <c r="B37" s="375" t="s">
        <v>5178</v>
      </c>
      <c r="C37" s="375" t="s">
        <v>5179</v>
      </c>
      <c r="D37" s="373" t="s">
        <v>5180</v>
      </c>
      <c r="E37" s="61">
        <v>5192</v>
      </c>
      <c r="F37" s="373" t="s">
        <v>1030</v>
      </c>
      <c r="G37" s="780"/>
      <c r="H37" s="666"/>
    </row>
    <row r="38" spans="1:8" x14ac:dyDescent="0.2">
      <c r="A38" s="85" t="s">
        <v>1099</v>
      </c>
      <c r="B38" s="109" t="s">
        <v>2347</v>
      </c>
      <c r="C38" s="107" t="s">
        <v>2348</v>
      </c>
      <c r="D38" s="86" t="s">
        <v>2349</v>
      </c>
      <c r="E38" s="87">
        <v>5454</v>
      </c>
      <c r="F38" s="446" t="s">
        <v>4958</v>
      </c>
      <c r="G38" s="656" t="s">
        <v>2350</v>
      </c>
      <c r="H38" s="657"/>
    </row>
    <row r="39" spans="1:8" x14ac:dyDescent="0.2">
      <c r="A39" s="85" t="s">
        <v>1100</v>
      </c>
      <c r="B39" s="109" t="s">
        <v>2346</v>
      </c>
      <c r="C39" s="107" t="s">
        <v>2342</v>
      </c>
      <c r="D39" s="86" t="s">
        <v>2343</v>
      </c>
      <c r="E39" s="87">
        <v>5465</v>
      </c>
      <c r="F39" s="86" t="s">
        <v>63</v>
      </c>
      <c r="G39" s="656" t="s">
        <v>2344</v>
      </c>
      <c r="H39" s="657"/>
    </row>
    <row r="40" spans="1:8" x14ac:dyDescent="0.2">
      <c r="A40" s="85" t="s">
        <v>1099</v>
      </c>
      <c r="B40" s="109" t="s">
        <v>4078</v>
      </c>
      <c r="C40" s="107" t="s">
        <v>4079</v>
      </c>
      <c r="D40" s="86" t="s">
        <v>65</v>
      </c>
      <c r="E40" s="87">
        <v>5433</v>
      </c>
      <c r="F40" s="446" t="s">
        <v>4958</v>
      </c>
      <c r="G40" s="656" t="s">
        <v>4080</v>
      </c>
      <c r="H40" s="657"/>
    </row>
    <row r="41" spans="1:8" ht="27" customHeight="1" thickBot="1" x14ac:dyDescent="0.25">
      <c r="A41" s="62" t="s">
        <v>586</v>
      </c>
      <c r="B41" s="108" t="s">
        <v>2345</v>
      </c>
      <c r="C41" s="108" t="s">
        <v>2340</v>
      </c>
      <c r="D41" s="63" t="s">
        <v>642</v>
      </c>
      <c r="E41" s="64">
        <v>5477</v>
      </c>
      <c r="F41" s="63" t="s">
        <v>1030</v>
      </c>
      <c r="G41" s="652" t="s">
        <v>2251</v>
      </c>
      <c r="H41" s="653"/>
    </row>
    <row r="42" spans="1:8" s="31" customFormat="1" x14ac:dyDescent="0.2">
      <c r="A42" s="55"/>
      <c r="B42" s="114"/>
      <c r="C42" s="114"/>
      <c r="D42" s="56"/>
      <c r="E42" s="57"/>
      <c r="F42" s="56"/>
      <c r="G42" s="56"/>
      <c r="H42" s="58"/>
    </row>
  </sheetData>
  <mergeCells count="47">
    <mergeCell ref="B23:H23"/>
    <mergeCell ref="B9:E9"/>
    <mergeCell ref="D5:E5"/>
    <mergeCell ref="A2:B2"/>
    <mergeCell ref="C2:H2"/>
    <mergeCell ref="E18:H18"/>
    <mergeCell ref="G4:H5"/>
    <mergeCell ref="E13:F13"/>
    <mergeCell ref="A11:H11"/>
    <mergeCell ref="A14:H14"/>
    <mergeCell ref="A13:B13"/>
    <mergeCell ref="B22:H22"/>
    <mergeCell ref="B18:C18"/>
    <mergeCell ref="C13:D13"/>
    <mergeCell ref="B20:H20"/>
    <mergeCell ref="E19:F19"/>
    <mergeCell ref="A1:B1"/>
    <mergeCell ref="A12:B12"/>
    <mergeCell ref="C12:D12"/>
    <mergeCell ref="E12:F12"/>
    <mergeCell ref="C1:H1"/>
    <mergeCell ref="C3:H3"/>
    <mergeCell ref="D4:E4"/>
    <mergeCell ref="G9:H10"/>
    <mergeCell ref="D6:E6"/>
    <mergeCell ref="D7:E7"/>
    <mergeCell ref="D8:E8"/>
    <mergeCell ref="G33:H33"/>
    <mergeCell ref="A25:B25"/>
    <mergeCell ref="A26:B26"/>
    <mergeCell ref="D25:F25"/>
    <mergeCell ref="G28:H28"/>
    <mergeCell ref="G25:H25"/>
    <mergeCell ref="G26:H26"/>
    <mergeCell ref="D26:F26"/>
    <mergeCell ref="G29:H29"/>
    <mergeCell ref="G31:H31"/>
    <mergeCell ref="G30:H30"/>
    <mergeCell ref="G32:H32"/>
    <mergeCell ref="G41:H41"/>
    <mergeCell ref="G34:H34"/>
    <mergeCell ref="G35:H35"/>
    <mergeCell ref="G36:H36"/>
    <mergeCell ref="G38:H38"/>
    <mergeCell ref="G39:H39"/>
    <mergeCell ref="G40:H40"/>
    <mergeCell ref="G37:H37"/>
  </mergeCells>
  <phoneticPr fontId="0" type="noConversion"/>
  <hyperlinks>
    <hyperlink ref="D4:E4" location="DevilsBlueSky!A1" display="Devils Blue Sky Tr" xr:uid="{00000000-0004-0000-0E00-000000000000}"/>
    <hyperlink ref="D5" location="LovLngFC!A1" display="LovelandLongmontFC Tr" xr:uid="{00000000-0004-0000-0E00-000001000000}"/>
    <hyperlink ref="A2:B2" location="Overview!A1" tooltip="Go To Trail Network Overview sheet" display="Trail Network Overview" xr:uid="{00000000-0004-0000-0E00-000002000000}"/>
    <hyperlink ref="B9:D9" r:id="rId1" display="fcgov.com/parks/trails.php?key=trails" xr:uid="{00000000-0004-0000-0E00-000003000000}"/>
    <hyperlink ref="B9:E9" r:id="rId2" display="fcgov.com/naturalareas/finder/cathyfromme" xr:uid="{00000000-0004-0000-0E00-000004000000}"/>
    <hyperlink ref="D7" location="PoudreGreyWin!A1" display="PoudreGreyWin" xr:uid="{00000000-0004-0000-0E00-000005000000}"/>
    <hyperlink ref="D6" location="LovLngFC!A1" display="LovelandLongmontFC Tr" xr:uid="{00000000-0004-0000-0E00-000006000000}"/>
    <hyperlink ref="D5:E5" location="FtHorseFC!A1" display="Foot Horse FC Tr" xr:uid="{00000000-0004-0000-0E00-000007000000}"/>
    <hyperlink ref="D6:E6" location="HarmonYL!A1" display="Harmony Rd Lanes" xr:uid="{00000000-0004-0000-0E00-000008000000}"/>
    <hyperlink ref="D8" location="PoudreGreyWin!A1" display="PoudreGreyWin" xr:uid="{1F25568B-3CAA-4B17-BEEE-4826C892B5E7}"/>
    <hyperlink ref="D7:E7" location="LovelandBigT!A1" display="Loveland Big Thompson Trail" xr:uid="{155F89B8-749B-43E3-801E-DDB4FCC80B6C}"/>
  </hyperlinks>
  <pageMargins left="1" right="0.75" top="0.75" bottom="0.75" header="0.5" footer="0.5"/>
  <pageSetup scale="78"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4665" divId="DR_Out_4665" sourceType="sheet" destinationFile="C:\GPS\Bicycle\CO_FN\CO_FN_CFP.htm" title="GeoBiking CO_FN CFP Trail Description"/>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7">
    <pageSetUpPr fitToPage="1"/>
  </sheetPr>
  <dimension ref="A1:I50"/>
  <sheetViews>
    <sheetView topLeftCell="A6" zoomScaleNormal="100" workbookViewId="0">
      <selection activeCell="B21" sqref="B21:H21"/>
    </sheetView>
  </sheetViews>
  <sheetFormatPr defaultRowHeight="12.75" x14ac:dyDescent="0.2"/>
  <cols>
    <col min="1" max="1" width="10.42578125" bestFit="1" customWidth="1"/>
    <col min="2" max="2" width="10.140625" bestFit="1" customWidth="1"/>
    <col min="3" max="3" width="12.140625" style="1" bestFit="1" customWidth="1"/>
    <col min="4" max="4" width="16.140625" bestFit="1" customWidth="1"/>
    <col min="5" max="5" width="8" bestFit="1" customWidth="1"/>
    <col min="6" max="6" width="15.140625" bestFit="1" customWidth="1"/>
    <col min="7" max="7" width="8.140625" bestFit="1" customWidth="1"/>
    <col min="8" max="8" width="31" customWidth="1"/>
  </cols>
  <sheetData>
    <row r="1" spans="1:9" ht="24" customHeight="1" x14ac:dyDescent="0.2">
      <c r="A1" s="636" t="s">
        <v>678</v>
      </c>
      <c r="B1" s="637"/>
      <c r="C1" s="645" t="s">
        <v>677</v>
      </c>
      <c r="D1" s="646"/>
      <c r="E1" s="646"/>
      <c r="F1" s="646"/>
      <c r="G1" s="646"/>
      <c r="H1" s="646"/>
    </row>
    <row r="2" spans="1:9" ht="24" customHeight="1" x14ac:dyDescent="0.2">
      <c r="A2" s="648" t="s">
        <v>3002</v>
      </c>
      <c r="B2" s="648"/>
      <c r="C2" s="647" t="s">
        <v>1781</v>
      </c>
      <c r="D2" s="622"/>
      <c r="E2" s="622"/>
      <c r="F2" s="622"/>
      <c r="G2" s="622"/>
      <c r="H2" s="622"/>
    </row>
    <row r="3" spans="1:9" x14ac:dyDescent="0.2">
      <c r="A3" s="648"/>
      <c r="B3" s="648"/>
      <c r="C3" s="22"/>
      <c r="D3" s="22"/>
      <c r="E3" s="22"/>
      <c r="F3" s="22"/>
      <c r="G3" s="22"/>
    </row>
    <row r="4" spans="1:9" x14ac:dyDescent="0.2">
      <c r="A4" s="227" t="s">
        <v>47</v>
      </c>
      <c r="B4" s="104" t="s">
        <v>1785</v>
      </c>
      <c r="C4" s="30" t="s">
        <v>1076</v>
      </c>
      <c r="D4" s="648" t="s">
        <v>679</v>
      </c>
      <c r="E4" s="648"/>
      <c r="F4" s="30" t="s">
        <v>1395</v>
      </c>
      <c r="G4" s="635" t="s">
        <v>1782</v>
      </c>
      <c r="H4" s="635"/>
      <c r="I4" s="31"/>
    </row>
    <row r="5" spans="1:9" x14ac:dyDescent="0.2">
      <c r="A5" s="44"/>
      <c r="B5" s="41"/>
      <c r="C5" s="30"/>
      <c r="D5" s="2" t="s">
        <v>3473</v>
      </c>
      <c r="E5" s="6"/>
      <c r="F5" t="s">
        <v>3474</v>
      </c>
      <c r="G5" s="635"/>
      <c r="H5" s="635"/>
      <c r="I5" s="31"/>
    </row>
    <row r="6" spans="1:9" s="31" customFormat="1" ht="24.75" customHeight="1" x14ac:dyDescent="0.2">
      <c r="A6" s="238" t="s">
        <v>3187</v>
      </c>
      <c r="B6" s="221">
        <f>COUNT(E27:E48)</f>
        <v>19</v>
      </c>
      <c r="C6" s="54"/>
      <c r="D6" s="797" t="s">
        <v>1769</v>
      </c>
      <c r="E6" s="798"/>
      <c r="F6" s="222" t="s">
        <v>4681</v>
      </c>
      <c r="G6" s="680" t="s">
        <v>5240</v>
      </c>
      <c r="H6" s="691"/>
    </row>
    <row r="7" spans="1:9" x14ac:dyDescent="0.2">
      <c r="A7" s="44"/>
      <c r="B7" s="41"/>
      <c r="C7" s="30"/>
      <c r="D7" s="795" t="s">
        <v>5239</v>
      </c>
      <c r="E7" s="676"/>
      <c r="F7" s="190">
        <v>42454</v>
      </c>
      <c r="G7" s="691"/>
      <c r="H7" s="691"/>
      <c r="I7" s="31"/>
    </row>
    <row r="8" spans="1:9" x14ac:dyDescent="0.2">
      <c r="A8" s="44"/>
      <c r="B8" s="41"/>
      <c r="C8" s="30"/>
      <c r="D8" s="648" t="s">
        <v>680</v>
      </c>
      <c r="E8" s="648"/>
      <c r="F8" s="190"/>
      <c r="G8" s="28"/>
      <c r="H8" s="28"/>
      <c r="I8" s="31"/>
    </row>
    <row r="9" spans="1:9" ht="13.5" thickBot="1" x14ac:dyDescent="0.25">
      <c r="A9" s="674"/>
      <c r="B9" s="674"/>
      <c r="C9"/>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13.2</v>
      </c>
      <c r="D12" s="679"/>
      <c r="E12" s="629">
        <v>11.6</v>
      </c>
      <c r="F12" s="629"/>
      <c r="G12" s="11"/>
    </row>
    <row r="13" spans="1:9" x14ac:dyDescent="0.2">
      <c r="A13" s="632" t="s">
        <v>684</v>
      </c>
      <c r="B13" s="633"/>
      <c r="C13" s="633"/>
      <c r="D13" s="633"/>
      <c r="E13" s="633"/>
      <c r="F13" s="633"/>
      <c r="G13" s="633"/>
      <c r="H13" s="634"/>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23">
        <v>5304</v>
      </c>
      <c r="B15" s="23">
        <v>5353</v>
      </c>
      <c r="C15" s="24">
        <v>5286</v>
      </c>
      <c r="D15" s="24">
        <v>5552</v>
      </c>
      <c r="E15" s="24">
        <f>B15 - A15</f>
        <v>49</v>
      </c>
      <c r="F15" s="24">
        <v>270</v>
      </c>
      <c r="G15" s="24"/>
      <c r="H15" s="65">
        <v>1</v>
      </c>
    </row>
    <row r="16" spans="1:9" s="7" customFormat="1" x14ac:dyDescent="0.2">
      <c r="A16" s="21"/>
      <c r="B16" s="21"/>
      <c r="C16" s="18"/>
      <c r="D16" s="19"/>
      <c r="E16" s="19"/>
      <c r="F16" s="19"/>
      <c r="G16" s="19"/>
      <c r="H16" s="19"/>
    </row>
    <row r="17" spans="1:8" s="7" customFormat="1" ht="12.75" customHeight="1" x14ac:dyDescent="0.2">
      <c r="A17" s="224" t="s">
        <v>690</v>
      </c>
      <c r="B17" s="623" t="s">
        <v>737</v>
      </c>
      <c r="C17" s="623"/>
      <c r="D17" s="144" t="s">
        <v>693</v>
      </c>
      <c r="E17" s="624" t="s">
        <v>2249</v>
      </c>
      <c r="F17" s="624"/>
      <c r="G17" s="624"/>
      <c r="H17" s="624"/>
    </row>
    <row r="18" spans="1:8" s="7" customFormat="1" x14ac:dyDescent="0.2">
      <c r="A18" s="21"/>
      <c r="B18" s="21"/>
      <c r="C18" s="18"/>
      <c r="D18" s="144" t="s">
        <v>3141</v>
      </c>
      <c r="E18" s="624" t="s">
        <v>1129</v>
      </c>
      <c r="F18" s="624"/>
      <c r="G18" s="224" t="s">
        <v>2279</v>
      </c>
      <c r="H18" s="19"/>
    </row>
    <row r="19" spans="1:8" s="7" customFormat="1" ht="12.75" customHeight="1" x14ac:dyDescent="0.2">
      <c r="A19" s="39" t="s">
        <v>691</v>
      </c>
      <c r="B19" s="621" t="s">
        <v>1784</v>
      </c>
      <c r="C19" s="621"/>
      <c r="D19" s="621"/>
      <c r="E19" s="621"/>
      <c r="F19" s="621"/>
      <c r="G19" s="621"/>
      <c r="H19" s="621"/>
    </row>
    <row r="20" spans="1:8" s="7" customFormat="1" x14ac:dyDescent="0.2">
      <c r="A20" s="21"/>
      <c r="B20" s="21"/>
      <c r="C20" s="18"/>
      <c r="D20" s="19"/>
      <c r="E20" s="19"/>
      <c r="F20" s="19"/>
      <c r="G20" s="19"/>
      <c r="H20" s="19"/>
    </row>
    <row r="21" spans="1:8" s="7" customFormat="1" x14ac:dyDescent="0.2">
      <c r="A21" s="39" t="s">
        <v>692</v>
      </c>
      <c r="B21" s="746"/>
      <c r="C21" s="746"/>
      <c r="D21" s="746"/>
      <c r="E21" s="746"/>
      <c r="F21" s="746"/>
      <c r="G21" s="746"/>
      <c r="H21" s="746"/>
    </row>
    <row r="22" spans="1:8" ht="13.5" thickBot="1" x14ac:dyDescent="0.25"/>
    <row r="23" spans="1:8" ht="13.5" thickBot="1" x14ac:dyDescent="0.25">
      <c r="A23" s="686" t="s">
        <v>686</v>
      </c>
      <c r="B23" s="686"/>
      <c r="C23" s="233" t="s">
        <v>687</v>
      </c>
      <c r="D23" s="686" t="s">
        <v>688</v>
      </c>
      <c r="E23" s="686"/>
      <c r="F23" s="686"/>
      <c r="G23" s="689" t="s">
        <v>689</v>
      </c>
      <c r="H23" s="690"/>
    </row>
    <row r="24" spans="1:8" x14ac:dyDescent="0.2">
      <c r="A24" s="794" t="s">
        <v>1842</v>
      </c>
      <c r="B24" s="794"/>
      <c r="C24" s="158" t="s">
        <v>1354</v>
      </c>
      <c r="D24" s="621" t="s">
        <v>1355</v>
      </c>
      <c r="E24" s="622"/>
      <c r="F24" s="622"/>
      <c r="G24" s="628" t="s">
        <v>4300</v>
      </c>
      <c r="H24" s="628"/>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x14ac:dyDescent="0.2">
      <c r="A27" s="76" t="s">
        <v>4212</v>
      </c>
      <c r="B27" s="106" t="s">
        <v>217</v>
      </c>
      <c r="C27" s="106" t="s">
        <v>218</v>
      </c>
      <c r="D27" s="77" t="s">
        <v>4213</v>
      </c>
      <c r="E27" s="78">
        <v>5304</v>
      </c>
      <c r="F27" s="77" t="s">
        <v>1030</v>
      </c>
      <c r="G27" s="662" t="s">
        <v>4214</v>
      </c>
      <c r="H27" s="663"/>
    </row>
    <row r="28" spans="1:8" s="31" customFormat="1" x14ac:dyDescent="0.2">
      <c r="A28" s="59" t="s">
        <v>4219</v>
      </c>
      <c r="B28" s="107" t="s">
        <v>2870</v>
      </c>
      <c r="C28" s="107" t="s">
        <v>2871</v>
      </c>
      <c r="D28" s="60" t="s">
        <v>3495</v>
      </c>
      <c r="E28" s="61">
        <v>5348</v>
      </c>
      <c r="F28" s="60" t="s">
        <v>1030</v>
      </c>
      <c r="G28" s="654" t="s">
        <v>4218</v>
      </c>
      <c r="H28" s="655"/>
    </row>
    <row r="29" spans="1:8" s="31" customFormat="1" x14ac:dyDescent="0.2">
      <c r="A29" s="59" t="s">
        <v>4221</v>
      </c>
      <c r="B29" s="107" t="s">
        <v>2872</v>
      </c>
      <c r="C29" s="107" t="s">
        <v>216</v>
      </c>
      <c r="D29" s="60" t="s">
        <v>4222</v>
      </c>
      <c r="E29" s="61">
        <v>5362</v>
      </c>
      <c r="F29" s="60" t="s">
        <v>1030</v>
      </c>
      <c r="G29" s="654" t="s">
        <v>4224</v>
      </c>
      <c r="H29" s="655"/>
    </row>
    <row r="30" spans="1:8" s="31" customFormat="1" ht="25.5" customHeight="1" x14ac:dyDescent="0.2">
      <c r="A30" s="59" t="s">
        <v>4220</v>
      </c>
      <c r="B30" s="107" t="s">
        <v>2868</v>
      </c>
      <c r="C30" s="107" t="s">
        <v>2869</v>
      </c>
      <c r="D30" s="60" t="s">
        <v>4223</v>
      </c>
      <c r="E30" s="61">
        <v>5353</v>
      </c>
      <c r="F30" s="60" t="s">
        <v>1030</v>
      </c>
      <c r="G30" s="654" t="s">
        <v>4225</v>
      </c>
      <c r="H30" s="655"/>
    </row>
    <row r="31" spans="1:8" s="31" customFormat="1" ht="25.5" customHeight="1" x14ac:dyDescent="0.2">
      <c r="A31" s="59" t="s">
        <v>1786</v>
      </c>
      <c r="B31" s="107" t="s">
        <v>2866</v>
      </c>
      <c r="C31" s="107" t="s">
        <v>2867</v>
      </c>
      <c r="D31" s="60" t="s">
        <v>4226</v>
      </c>
      <c r="E31" s="61">
        <v>5366</v>
      </c>
      <c r="F31" s="38" t="s">
        <v>493</v>
      </c>
      <c r="G31" s="654" t="s">
        <v>4227</v>
      </c>
      <c r="H31" s="655"/>
    </row>
    <row r="32" spans="1:8" ht="24.75" customHeight="1" x14ac:dyDescent="0.2">
      <c r="A32" s="59" t="s">
        <v>4149</v>
      </c>
      <c r="B32" s="107" t="s">
        <v>2863</v>
      </c>
      <c r="C32" s="107" t="s">
        <v>2864</v>
      </c>
      <c r="D32" s="60" t="s">
        <v>4229</v>
      </c>
      <c r="E32" s="61">
        <v>5357</v>
      </c>
      <c r="F32" s="60" t="s">
        <v>1030</v>
      </c>
      <c r="G32" s="654" t="s">
        <v>4228</v>
      </c>
      <c r="H32" s="658"/>
    </row>
    <row r="33" spans="1:8" s="31" customFormat="1" x14ac:dyDescent="0.2">
      <c r="A33" s="59" t="s">
        <v>4150</v>
      </c>
      <c r="B33" s="107" t="s">
        <v>1795</v>
      </c>
      <c r="C33" s="107" t="s">
        <v>1796</v>
      </c>
      <c r="D33" s="60" t="s">
        <v>4230</v>
      </c>
      <c r="E33" s="61">
        <v>5386</v>
      </c>
      <c r="F33" s="60" t="s">
        <v>1030</v>
      </c>
      <c r="G33" s="654" t="s">
        <v>4231</v>
      </c>
      <c r="H33" s="655"/>
    </row>
    <row r="34" spans="1:8" s="31" customFormat="1" x14ac:dyDescent="0.2">
      <c r="A34" s="59" t="s">
        <v>4140</v>
      </c>
      <c r="B34" s="107" t="s">
        <v>4141</v>
      </c>
      <c r="C34" s="107" t="s">
        <v>4142</v>
      </c>
      <c r="D34" s="60" t="s">
        <v>2862</v>
      </c>
      <c r="E34" s="61">
        <v>5386</v>
      </c>
      <c r="F34" s="60" t="s">
        <v>3157</v>
      </c>
      <c r="G34" s="654" t="s">
        <v>4143</v>
      </c>
      <c r="H34" s="655"/>
    </row>
    <row r="35" spans="1:8" s="31" customFormat="1" x14ac:dyDescent="0.2">
      <c r="A35" s="59" t="s">
        <v>5229</v>
      </c>
      <c r="B35" s="107" t="s">
        <v>5230</v>
      </c>
      <c r="C35" s="107" t="s">
        <v>5231</v>
      </c>
      <c r="D35" s="60" t="s">
        <v>5232</v>
      </c>
      <c r="E35" s="61">
        <v>5404</v>
      </c>
      <c r="F35" s="60" t="s">
        <v>1030</v>
      </c>
      <c r="G35" s="780" t="s">
        <v>5233</v>
      </c>
      <c r="H35" s="666"/>
    </row>
    <row r="36" spans="1:8" s="31" customFormat="1" x14ac:dyDescent="0.2">
      <c r="A36" s="442" t="s">
        <v>5234</v>
      </c>
      <c r="B36" s="443" t="s">
        <v>5235</v>
      </c>
      <c r="C36" s="443" t="s">
        <v>5236</v>
      </c>
      <c r="D36" s="501" t="s">
        <v>5237</v>
      </c>
      <c r="E36" s="445">
        <v>5424</v>
      </c>
      <c r="F36" s="501" t="s">
        <v>1030</v>
      </c>
      <c r="G36" s="792" t="s">
        <v>5238</v>
      </c>
      <c r="H36" s="793"/>
    </row>
    <row r="37" spans="1:8" x14ac:dyDescent="0.2">
      <c r="A37" s="59" t="s">
        <v>4144</v>
      </c>
      <c r="B37" s="89" t="s">
        <v>4145</v>
      </c>
      <c r="C37" s="107" t="s">
        <v>4146</v>
      </c>
      <c r="D37" s="60" t="s">
        <v>4147</v>
      </c>
      <c r="E37" s="61">
        <v>5492</v>
      </c>
      <c r="F37" s="60" t="s">
        <v>4958</v>
      </c>
      <c r="G37" s="713" t="s">
        <v>4148</v>
      </c>
      <c r="H37" s="658"/>
    </row>
    <row r="38" spans="1:8" x14ac:dyDescent="0.2">
      <c r="A38" s="59" t="s">
        <v>4232</v>
      </c>
      <c r="B38" s="89" t="s">
        <v>2042</v>
      </c>
      <c r="C38" s="107" t="s">
        <v>2043</v>
      </c>
      <c r="D38" s="60" t="s">
        <v>2044</v>
      </c>
      <c r="E38" s="61">
        <v>5749</v>
      </c>
      <c r="F38" s="60"/>
      <c r="G38" s="713" t="s">
        <v>4233</v>
      </c>
      <c r="H38" s="658"/>
    </row>
    <row r="39" spans="1:8" ht="25.5" customHeight="1" x14ac:dyDescent="0.2">
      <c r="A39" s="59" t="s">
        <v>4139</v>
      </c>
      <c r="B39" s="89" t="s">
        <v>4445</v>
      </c>
      <c r="C39" s="107" t="s">
        <v>4446</v>
      </c>
      <c r="D39" s="60" t="s">
        <v>4447</v>
      </c>
      <c r="E39" s="61">
        <v>5603</v>
      </c>
      <c r="F39" s="60" t="s">
        <v>3157</v>
      </c>
      <c r="G39" s="654" t="s">
        <v>2191</v>
      </c>
      <c r="H39" s="655"/>
    </row>
    <row r="40" spans="1:8" x14ac:dyDescent="0.2">
      <c r="A40" s="59" t="s">
        <v>4232</v>
      </c>
      <c r="B40" s="796" t="s">
        <v>1032</v>
      </c>
      <c r="C40" s="796"/>
      <c r="D40" s="796"/>
      <c r="E40" s="796"/>
      <c r="F40" s="796"/>
      <c r="G40" s="654" t="s">
        <v>2045</v>
      </c>
      <c r="H40" s="655"/>
    </row>
    <row r="41" spans="1:8" s="31" customFormat="1" ht="24.75" customHeight="1" x14ac:dyDescent="0.2">
      <c r="A41" s="59" t="s">
        <v>41</v>
      </c>
      <c r="B41" s="107" t="s">
        <v>2859</v>
      </c>
      <c r="C41" s="107" t="s">
        <v>2860</v>
      </c>
      <c r="D41" s="60" t="s">
        <v>2861</v>
      </c>
      <c r="E41" s="61">
        <v>5471</v>
      </c>
      <c r="F41" s="60" t="s">
        <v>1030</v>
      </c>
      <c r="G41" s="654" t="s">
        <v>40</v>
      </c>
      <c r="H41" s="655"/>
    </row>
    <row r="42" spans="1:8" s="31" customFormat="1" x14ac:dyDescent="0.2">
      <c r="A42" s="59" t="s">
        <v>2046</v>
      </c>
      <c r="B42" s="107" t="s">
        <v>3481</v>
      </c>
      <c r="C42" s="107" t="s">
        <v>3482</v>
      </c>
      <c r="D42" s="60" t="s">
        <v>3483</v>
      </c>
      <c r="E42" s="61">
        <v>5459</v>
      </c>
      <c r="F42" s="60" t="s">
        <v>3673</v>
      </c>
      <c r="G42" s="654" t="s">
        <v>3485</v>
      </c>
      <c r="H42" s="655"/>
    </row>
    <row r="43" spans="1:8" s="31" customFormat="1" x14ac:dyDescent="0.2">
      <c r="A43" s="59" t="s">
        <v>2047</v>
      </c>
      <c r="B43" s="107" t="s">
        <v>3486</v>
      </c>
      <c r="C43" s="107" t="s">
        <v>3487</v>
      </c>
      <c r="D43" s="60" t="s">
        <v>2048</v>
      </c>
      <c r="E43" s="61">
        <v>5446</v>
      </c>
      <c r="F43" s="60" t="s">
        <v>1030</v>
      </c>
      <c r="G43" s="654" t="s">
        <v>2451</v>
      </c>
      <c r="H43" s="655"/>
    </row>
    <row r="44" spans="1:8" s="31" customFormat="1" x14ac:dyDescent="0.2">
      <c r="A44" s="59" t="s">
        <v>42</v>
      </c>
      <c r="B44" s="107" t="s">
        <v>3488</v>
      </c>
      <c r="C44" s="107" t="s">
        <v>3489</v>
      </c>
      <c r="D44" s="60" t="s">
        <v>3490</v>
      </c>
      <c r="E44" s="61">
        <v>5409</v>
      </c>
      <c r="F44" s="60" t="s">
        <v>3491</v>
      </c>
      <c r="G44" s="654" t="s">
        <v>3492</v>
      </c>
      <c r="H44" s="655"/>
    </row>
    <row r="45" spans="1:8" s="31" customFormat="1" x14ac:dyDescent="0.2">
      <c r="A45" s="59" t="s">
        <v>4215</v>
      </c>
      <c r="B45" s="107" t="s">
        <v>3493</v>
      </c>
      <c r="C45" s="107" t="s">
        <v>3494</v>
      </c>
      <c r="D45" s="60" t="s">
        <v>4216</v>
      </c>
      <c r="E45" s="61">
        <v>5396</v>
      </c>
      <c r="F45" s="60" t="s">
        <v>1030</v>
      </c>
      <c r="G45" s="654" t="s">
        <v>4217</v>
      </c>
      <c r="H45" s="655"/>
    </row>
    <row r="46" spans="1:8" s="31" customFormat="1" x14ac:dyDescent="0.2">
      <c r="A46" s="59" t="s">
        <v>90</v>
      </c>
      <c r="B46" s="661" t="s">
        <v>1032</v>
      </c>
      <c r="C46" s="661"/>
      <c r="D46" s="661"/>
      <c r="E46" s="661"/>
      <c r="F46" s="661"/>
      <c r="G46" s="654" t="s">
        <v>2049</v>
      </c>
      <c r="H46" s="655"/>
    </row>
    <row r="47" spans="1:8" s="31" customFormat="1" x14ac:dyDescent="0.2">
      <c r="A47" s="59" t="s">
        <v>2248</v>
      </c>
      <c r="B47" s="661" t="s">
        <v>1032</v>
      </c>
      <c r="C47" s="661"/>
      <c r="D47" s="661"/>
      <c r="E47" s="661"/>
      <c r="F47" s="661"/>
      <c r="G47" s="654" t="s">
        <v>2050</v>
      </c>
      <c r="H47" s="655"/>
    </row>
    <row r="48" spans="1:8" s="31" customFormat="1" ht="27" customHeight="1" thickBot="1" x14ac:dyDescent="0.25">
      <c r="A48" s="62" t="s">
        <v>2452</v>
      </c>
      <c r="B48" s="108" t="s">
        <v>3496</v>
      </c>
      <c r="C48" s="108" t="s">
        <v>3497</v>
      </c>
      <c r="D48" s="63" t="s">
        <v>2453</v>
      </c>
      <c r="E48" s="64">
        <v>5353</v>
      </c>
      <c r="F48" s="63" t="s">
        <v>1030</v>
      </c>
      <c r="G48" s="652" t="s">
        <v>4211</v>
      </c>
      <c r="H48" s="653"/>
    </row>
    <row r="49" spans="1:8" s="31" customFormat="1" x14ac:dyDescent="0.2">
      <c r="A49" s="55"/>
      <c r="B49" s="114"/>
      <c r="C49" s="114"/>
      <c r="D49" s="56"/>
      <c r="E49" s="57"/>
      <c r="F49" s="56"/>
      <c r="G49" s="56"/>
      <c r="H49" s="58"/>
    </row>
    <row r="50" spans="1:8" s="7" customFormat="1" x14ac:dyDescent="0.2">
      <c r="A50" s="30" t="s">
        <v>3642</v>
      </c>
      <c r="B50" s="208" t="s">
        <v>638</v>
      </c>
      <c r="C50" s="207" t="s">
        <v>3643</v>
      </c>
      <c r="D50" s="205" t="s">
        <v>3229</v>
      </c>
      <c r="E50" s="2" t="s">
        <v>3208</v>
      </c>
      <c r="F50" s="205" t="s">
        <v>3211</v>
      </c>
    </row>
  </sheetData>
  <mergeCells count="57">
    <mergeCell ref="G6:H7"/>
    <mergeCell ref="D6:E6"/>
    <mergeCell ref="B19:H19"/>
    <mergeCell ref="E17:H17"/>
    <mergeCell ref="A1:B1"/>
    <mergeCell ref="A10:H10"/>
    <mergeCell ref="A11:B11"/>
    <mergeCell ref="C11:D11"/>
    <mergeCell ref="E11:F11"/>
    <mergeCell ref="C1:H1"/>
    <mergeCell ref="C2:H2"/>
    <mergeCell ref="D4:E4"/>
    <mergeCell ref="A3:B3"/>
    <mergeCell ref="A2:B2"/>
    <mergeCell ref="D8:E8"/>
    <mergeCell ref="G4:H5"/>
    <mergeCell ref="D7:E7"/>
    <mergeCell ref="A9:B9"/>
    <mergeCell ref="G48:H48"/>
    <mergeCell ref="G32:H32"/>
    <mergeCell ref="G33:H33"/>
    <mergeCell ref="G34:H34"/>
    <mergeCell ref="G37:H37"/>
    <mergeCell ref="G39:H39"/>
    <mergeCell ref="G45:H45"/>
    <mergeCell ref="G46:H46"/>
    <mergeCell ref="G44:H44"/>
    <mergeCell ref="G38:H38"/>
    <mergeCell ref="G40:H40"/>
    <mergeCell ref="G31:H31"/>
    <mergeCell ref="G27:H27"/>
    <mergeCell ref="B40:F40"/>
    <mergeCell ref="A12:B12"/>
    <mergeCell ref="C12:D12"/>
    <mergeCell ref="G28:H28"/>
    <mergeCell ref="G29:H29"/>
    <mergeCell ref="E12:F12"/>
    <mergeCell ref="A13:H13"/>
    <mergeCell ref="E18:F18"/>
    <mergeCell ref="G26:H26"/>
    <mergeCell ref="G23:H23"/>
    <mergeCell ref="G24:H24"/>
    <mergeCell ref="A23:B23"/>
    <mergeCell ref="A24:B24"/>
    <mergeCell ref="D23:F23"/>
    <mergeCell ref="D24:F24"/>
    <mergeCell ref="B17:C17"/>
    <mergeCell ref="B21:H21"/>
    <mergeCell ref="G35:H35"/>
    <mergeCell ref="G36:H36"/>
    <mergeCell ref="G30:H30"/>
    <mergeCell ref="B46:F46"/>
    <mergeCell ref="B47:F47"/>
    <mergeCell ref="G43:H43"/>
    <mergeCell ref="G47:H47"/>
    <mergeCell ref="G41:H41"/>
    <mergeCell ref="G42:H42"/>
  </mergeCells>
  <phoneticPr fontId="0" type="noConversion"/>
  <hyperlinks>
    <hyperlink ref="D4:E4" location="BearSkunkCent!A1" display="Bear Cr Skunk Cr Centennial Path" xr:uid="{00000000-0004-0000-0F00-000000000000}"/>
    <hyperlink ref="D5" location="BldrSBldr!A1" display="Boulder S Boulder Cr Trail" xr:uid="{00000000-0004-0000-0F00-000001000000}"/>
    <hyperlink ref="A2:B2" location="Overview!A1" tooltip="Go to Trail Network Overview sheet" display="Trail Network Overview" xr:uid="{00000000-0004-0000-0F00-000002000000}"/>
    <hyperlink ref="B50" location="RTD!A20" display="RTD-BB" xr:uid="{00000000-0004-0000-0F00-000003000000}"/>
    <hyperlink ref="D50" location="RTD!A31" display="RTD-CN" xr:uid="{00000000-0004-0000-0F00-000004000000}"/>
    <hyperlink ref="E50" location="RTD!A75" display="RTD-TM" xr:uid="{00000000-0004-0000-0F00-000005000000}"/>
    <hyperlink ref="F50" location="RTD!A76" display="RTD-TMT" xr:uid="{00000000-0004-0000-0F00-000006000000}"/>
    <hyperlink ref="D8:E8" location="Goose4Pkwy!A1" display="Goose4MilePkwy Trail" xr:uid="{00000000-0004-0000-0F00-000007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4458" divId="DR_Out_14458" sourceType="sheet" destinationFile="C:\GPS\Bicycle\CO_FN\CO_FN_CAB.htm" title="GeoBiking CO_FN CAB Trail Description"/>
  </webPublishItem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8">
    <pageSetUpPr fitToPage="1"/>
  </sheetPr>
  <dimension ref="A1:I37"/>
  <sheetViews>
    <sheetView zoomScaleNormal="100" workbookViewId="0">
      <selection activeCell="G17" sqref="G17"/>
    </sheetView>
  </sheetViews>
  <sheetFormatPr defaultRowHeight="12.75" x14ac:dyDescent="0.2"/>
  <cols>
    <col min="1" max="1" width="10.42578125" bestFit="1" customWidth="1"/>
    <col min="2" max="2" width="10.140625" bestFit="1" customWidth="1"/>
    <col min="3" max="3" width="12.140625" style="1" bestFit="1" customWidth="1"/>
    <col min="4" max="4" width="16.42578125" bestFit="1" customWidth="1"/>
    <col min="5" max="5" width="8" bestFit="1" customWidth="1"/>
    <col min="6" max="6" width="15.140625" bestFit="1" customWidth="1"/>
    <col min="7" max="7" width="8.140625" bestFit="1" customWidth="1"/>
    <col min="8" max="8" width="29" customWidth="1"/>
  </cols>
  <sheetData>
    <row r="1" spans="1:9" ht="24" customHeight="1" x14ac:dyDescent="0.2">
      <c r="A1" s="636" t="s">
        <v>4841</v>
      </c>
      <c r="B1" s="637"/>
      <c r="C1" s="645" t="s">
        <v>2724</v>
      </c>
      <c r="D1" s="646"/>
      <c r="E1" s="646"/>
      <c r="F1" s="646"/>
      <c r="G1" s="646"/>
      <c r="H1" s="646"/>
    </row>
    <row r="2" spans="1:9" x14ac:dyDescent="0.2">
      <c r="A2" s="648" t="s">
        <v>3002</v>
      </c>
      <c r="B2" s="648"/>
      <c r="C2" s="645" t="s">
        <v>4312</v>
      </c>
      <c r="D2" s="671"/>
      <c r="E2" s="671"/>
      <c r="F2" s="671"/>
      <c r="G2" s="671"/>
      <c r="H2" s="671"/>
    </row>
    <row r="3" spans="1:9" x14ac:dyDescent="0.2">
      <c r="A3" s="8"/>
      <c r="B3" s="6"/>
      <c r="C3" s="647"/>
      <c r="D3" s="622"/>
      <c r="E3" s="622"/>
      <c r="F3" s="622"/>
      <c r="G3" s="622"/>
      <c r="H3" s="622"/>
    </row>
    <row r="4" spans="1:9" x14ac:dyDescent="0.2">
      <c r="A4" s="227" t="s">
        <v>47</v>
      </c>
      <c r="B4" s="46" t="s">
        <v>4459</v>
      </c>
      <c r="C4" s="30" t="s">
        <v>1076</v>
      </c>
      <c r="D4" s="648" t="s">
        <v>4311</v>
      </c>
      <c r="E4" s="648"/>
      <c r="F4" s="30" t="s">
        <v>1395</v>
      </c>
      <c r="G4" s="692"/>
      <c r="H4" s="692"/>
      <c r="I4" s="31"/>
    </row>
    <row r="5" spans="1:9" x14ac:dyDescent="0.2">
      <c r="A5" s="44"/>
      <c r="B5" s="118"/>
      <c r="C5" s="44"/>
      <c r="D5" s="742" t="s">
        <v>593</v>
      </c>
      <c r="E5" s="742"/>
      <c r="F5" s="742"/>
      <c r="G5" s="139"/>
      <c r="H5" s="51"/>
      <c r="I5" s="31"/>
    </row>
    <row r="6" spans="1:9" x14ac:dyDescent="0.2">
      <c r="A6" s="211" t="s">
        <v>3187</v>
      </c>
      <c r="B6" s="105">
        <f>COUNT(E27:E36)</f>
        <v>10</v>
      </c>
      <c r="C6"/>
      <c r="F6" s="189" t="s">
        <v>4681</v>
      </c>
      <c r="G6" s="691" t="s">
        <v>4682</v>
      </c>
      <c r="H6" s="691"/>
    </row>
    <row r="7" spans="1:9" x14ac:dyDescent="0.2">
      <c r="A7" s="44"/>
      <c r="B7" s="105"/>
      <c r="C7"/>
      <c r="F7" s="190">
        <v>39568</v>
      </c>
      <c r="G7" s="691"/>
      <c r="H7" s="691"/>
    </row>
    <row r="8" spans="1:9" ht="13.5" thickBot="1" x14ac:dyDescent="0.25">
      <c r="A8" s="44"/>
      <c r="B8" s="105"/>
      <c r="C8"/>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63" t="s">
        <v>2605</v>
      </c>
    </row>
    <row r="11" spans="1:9" ht="13.5" thickBot="1" x14ac:dyDescent="0.25">
      <c r="A11" s="629"/>
      <c r="B11" s="629"/>
      <c r="C11" s="678">
        <v>6.5</v>
      </c>
      <c r="D11" s="679"/>
      <c r="E11" s="629">
        <v>3.8</v>
      </c>
      <c r="F11" s="629"/>
      <c r="G11" s="11"/>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v>5117</v>
      </c>
      <c r="B14" s="23">
        <v>5487</v>
      </c>
      <c r="C14" s="24">
        <v>5117</v>
      </c>
      <c r="D14" s="24">
        <v>5812</v>
      </c>
      <c r="E14" s="24">
        <f>B14 - A14</f>
        <v>370</v>
      </c>
      <c r="F14" s="24">
        <v>1440</v>
      </c>
      <c r="G14" s="24"/>
      <c r="H14" s="65">
        <v>7</v>
      </c>
    </row>
    <row r="15" spans="1:9" s="7" customFormat="1" x14ac:dyDescent="0.2">
      <c r="A15" s="21"/>
      <c r="B15" s="21"/>
      <c r="C15" s="18"/>
      <c r="D15" s="19"/>
      <c r="E15" s="19"/>
      <c r="F15" s="19"/>
      <c r="G15" s="19"/>
      <c r="H15" s="19"/>
    </row>
    <row r="16" spans="1:9" s="7" customFormat="1" ht="12.75" customHeight="1" x14ac:dyDescent="0.2">
      <c r="A16" s="224" t="s">
        <v>690</v>
      </c>
      <c r="B16" s="623" t="s">
        <v>4303</v>
      </c>
      <c r="C16" s="623"/>
      <c r="D16" s="156" t="s">
        <v>693</v>
      </c>
      <c r="E16" s="623" t="s">
        <v>2401</v>
      </c>
      <c r="F16" s="623"/>
      <c r="G16" s="623"/>
      <c r="H16" s="623"/>
    </row>
    <row r="17" spans="1:8" s="7" customFormat="1" x14ac:dyDescent="0.2">
      <c r="A17" s="21"/>
      <c r="B17" s="21"/>
      <c r="C17" s="18"/>
      <c r="D17" s="144" t="s">
        <v>3141</v>
      </c>
      <c r="E17" s="624" t="s">
        <v>1117</v>
      </c>
      <c r="F17" s="624"/>
      <c r="G17" s="224" t="s">
        <v>2279</v>
      </c>
      <c r="H17" s="19"/>
    </row>
    <row r="18" spans="1:8" s="7" customFormat="1" ht="12.75" customHeight="1" x14ac:dyDescent="0.2">
      <c r="A18" s="39" t="s">
        <v>691</v>
      </c>
      <c r="B18" s="621" t="s">
        <v>4313</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675" t="s">
        <v>692</v>
      </c>
      <c r="B20" s="621" t="s">
        <v>4314</v>
      </c>
      <c r="C20" s="621"/>
      <c r="D20" s="621"/>
      <c r="E20" s="621"/>
      <c r="F20" s="621"/>
      <c r="G20" s="621"/>
      <c r="H20" s="621"/>
    </row>
    <row r="21" spans="1:8" ht="12.75" customHeight="1" x14ac:dyDescent="0.2">
      <c r="A21" s="675"/>
      <c r="B21" s="799" t="s">
        <v>519</v>
      </c>
      <c r="C21" s="799"/>
      <c r="D21" s="799"/>
      <c r="E21" s="799"/>
      <c r="F21" s="799"/>
      <c r="G21" s="799"/>
      <c r="H21" s="799"/>
    </row>
    <row r="22" spans="1:8" ht="13.5" thickBot="1" x14ac:dyDescent="0.25"/>
    <row r="23" spans="1:8" ht="13.5" thickBot="1" x14ac:dyDescent="0.25">
      <c r="A23" s="686" t="s">
        <v>686</v>
      </c>
      <c r="B23" s="686"/>
      <c r="C23" s="233" t="s">
        <v>687</v>
      </c>
      <c r="D23" s="686" t="s">
        <v>688</v>
      </c>
      <c r="E23" s="686"/>
      <c r="F23" s="686"/>
      <c r="G23" s="689" t="s">
        <v>689</v>
      </c>
      <c r="H23" s="690"/>
    </row>
    <row r="24" spans="1:8" x14ac:dyDescent="0.2">
      <c r="A24" s="677" t="s">
        <v>741</v>
      </c>
      <c r="B24" s="677"/>
      <c r="C24" s="151" t="s">
        <v>3008</v>
      </c>
      <c r="D24" s="621" t="s">
        <v>4301</v>
      </c>
      <c r="E24" s="622"/>
      <c r="F24" s="622"/>
      <c r="G24" s="628" t="s">
        <v>4302</v>
      </c>
      <c r="H24" s="628"/>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ht="24.75" customHeight="1" x14ac:dyDescent="0.2">
      <c r="A27" s="76" t="s">
        <v>2203</v>
      </c>
      <c r="B27" s="106" t="s">
        <v>2210</v>
      </c>
      <c r="C27" s="106" t="s">
        <v>2211</v>
      </c>
      <c r="D27" s="77" t="s">
        <v>2212</v>
      </c>
      <c r="E27" s="78">
        <v>5117</v>
      </c>
      <c r="F27" s="77" t="s">
        <v>3157</v>
      </c>
      <c r="G27" s="662" t="s">
        <v>1787</v>
      </c>
      <c r="H27" s="663"/>
    </row>
    <row r="28" spans="1:8" x14ac:dyDescent="0.2">
      <c r="A28" s="85" t="s">
        <v>2204</v>
      </c>
      <c r="B28" s="109" t="s">
        <v>2213</v>
      </c>
      <c r="C28" s="107" t="s">
        <v>2214</v>
      </c>
      <c r="D28" s="86" t="s">
        <v>2215</v>
      </c>
      <c r="E28" s="87">
        <v>5310</v>
      </c>
      <c r="F28" s="86" t="s">
        <v>2381</v>
      </c>
      <c r="G28" s="656" t="s">
        <v>2216</v>
      </c>
      <c r="H28" s="657"/>
    </row>
    <row r="29" spans="1:8" x14ac:dyDescent="0.2">
      <c r="A29" s="85" t="s">
        <v>2205</v>
      </c>
      <c r="B29" s="109" t="s">
        <v>2217</v>
      </c>
      <c r="C29" s="107" t="s">
        <v>264</v>
      </c>
      <c r="D29" s="86" t="s">
        <v>265</v>
      </c>
      <c r="E29" s="87">
        <v>5690</v>
      </c>
      <c r="F29" s="86" t="s">
        <v>1030</v>
      </c>
      <c r="G29" s="656" t="s">
        <v>266</v>
      </c>
      <c r="H29" s="657"/>
    </row>
    <row r="30" spans="1:8" s="31" customFormat="1" x14ac:dyDescent="0.2">
      <c r="A30" s="59" t="s">
        <v>2206</v>
      </c>
      <c r="B30" s="107" t="s">
        <v>267</v>
      </c>
      <c r="C30" s="107" t="s">
        <v>268</v>
      </c>
      <c r="D30" s="60" t="s">
        <v>65</v>
      </c>
      <c r="E30" s="61">
        <v>5496</v>
      </c>
      <c r="F30" s="60" t="s">
        <v>4537</v>
      </c>
      <c r="G30" s="654" t="s">
        <v>65</v>
      </c>
      <c r="H30" s="655"/>
    </row>
    <row r="31" spans="1:8" s="31" customFormat="1" x14ac:dyDescent="0.2">
      <c r="A31" s="59" t="s">
        <v>2207</v>
      </c>
      <c r="B31" s="107" t="s">
        <v>269</v>
      </c>
      <c r="C31" s="107" t="s">
        <v>270</v>
      </c>
      <c r="D31" s="60" t="s">
        <v>271</v>
      </c>
      <c r="E31" s="61">
        <v>5690</v>
      </c>
      <c r="F31" s="60" t="s">
        <v>1030</v>
      </c>
      <c r="G31" s="654" t="s">
        <v>272</v>
      </c>
      <c r="H31" s="655"/>
    </row>
    <row r="32" spans="1:8" s="31" customFormat="1" x14ac:dyDescent="0.2">
      <c r="A32" s="59" t="s">
        <v>2208</v>
      </c>
      <c r="B32" s="107" t="s">
        <v>273</v>
      </c>
      <c r="C32" s="107" t="s">
        <v>274</v>
      </c>
      <c r="D32" s="60" t="s">
        <v>275</v>
      </c>
      <c r="E32" s="61">
        <v>5587</v>
      </c>
      <c r="F32" s="60" t="s">
        <v>1030</v>
      </c>
      <c r="G32" s="654" t="s">
        <v>276</v>
      </c>
      <c r="H32" s="655"/>
    </row>
    <row r="33" spans="1:8" x14ac:dyDescent="0.2">
      <c r="A33" s="85" t="s">
        <v>2447</v>
      </c>
      <c r="B33" s="109" t="s">
        <v>277</v>
      </c>
      <c r="C33" s="107" t="s">
        <v>2262</v>
      </c>
      <c r="D33" s="86" t="s">
        <v>2450</v>
      </c>
      <c r="E33" s="87">
        <v>5627</v>
      </c>
      <c r="F33" s="86" t="s">
        <v>1030</v>
      </c>
      <c r="G33" s="656" t="s">
        <v>2075</v>
      </c>
      <c r="H33" s="657"/>
    </row>
    <row r="34" spans="1:8" ht="25.5" customHeight="1" x14ac:dyDescent="0.2">
      <c r="A34" s="59" t="s">
        <v>2448</v>
      </c>
      <c r="B34" s="107" t="s">
        <v>2076</v>
      </c>
      <c r="C34" s="107" t="s">
        <v>2077</v>
      </c>
      <c r="D34" s="60" t="s">
        <v>2078</v>
      </c>
      <c r="E34" s="61">
        <v>5523</v>
      </c>
      <c r="F34" s="60" t="s">
        <v>1030</v>
      </c>
      <c r="G34" s="778" t="s">
        <v>2079</v>
      </c>
      <c r="H34" s="779"/>
    </row>
    <row r="35" spans="1:8" x14ac:dyDescent="0.2">
      <c r="A35" s="85" t="s">
        <v>2209</v>
      </c>
      <c r="B35" s="109" t="s">
        <v>2080</v>
      </c>
      <c r="C35" s="107" t="s">
        <v>2081</v>
      </c>
      <c r="D35" s="86" t="s">
        <v>65</v>
      </c>
      <c r="E35" s="87">
        <v>5743</v>
      </c>
      <c r="F35" s="86" t="s">
        <v>4537</v>
      </c>
      <c r="G35" s="656" t="s">
        <v>65</v>
      </c>
      <c r="H35" s="657"/>
    </row>
    <row r="36" spans="1:8" s="31" customFormat="1" ht="13.5" thickBot="1" x14ac:dyDescent="0.25">
      <c r="A36" s="62" t="s">
        <v>2449</v>
      </c>
      <c r="B36" s="108" t="s">
        <v>2082</v>
      </c>
      <c r="C36" s="108" t="s">
        <v>2083</v>
      </c>
      <c r="D36" s="63" t="s">
        <v>2084</v>
      </c>
      <c r="E36" s="64">
        <v>5487</v>
      </c>
      <c r="F36" s="63" t="s">
        <v>1030</v>
      </c>
      <c r="G36" s="652" t="s">
        <v>2085</v>
      </c>
      <c r="H36" s="653"/>
    </row>
    <row r="37" spans="1:8" s="31" customFormat="1" x14ac:dyDescent="0.2">
      <c r="A37" s="55"/>
      <c r="B37" s="114"/>
      <c r="C37" s="114"/>
      <c r="D37" s="56"/>
      <c r="E37" s="57"/>
      <c r="F37" s="56"/>
      <c r="G37" s="56"/>
      <c r="H37" s="58"/>
    </row>
  </sheetData>
  <mergeCells count="41">
    <mergeCell ref="G6:H7"/>
    <mergeCell ref="A2:B2"/>
    <mergeCell ref="G4:H4"/>
    <mergeCell ref="A20:A21"/>
    <mergeCell ref="A1:B1"/>
    <mergeCell ref="A10:B10"/>
    <mergeCell ref="C10:D10"/>
    <mergeCell ref="B18:H18"/>
    <mergeCell ref="E16:H16"/>
    <mergeCell ref="C1:H1"/>
    <mergeCell ref="C3:H3"/>
    <mergeCell ref="B16:C16"/>
    <mergeCell ref="D5:F5"/>
    <mergeCell ref="E17:F17"/>
    <mergeCell ref="C2:H2"/>
    <mergeCell ref="A11:B11"/>
    <mergeCell ref="C11:D11"/>
    <mergeCell ref="E11:F11"/>
    <mergeCell ref="A9:H9"/>
    <mergeCell ref="G30:H30"/>
    <mergeCell ref="D4:E4"/>
    <mergeCell ref="G28:H28"/>
    <mergeCell ref="G29:H29"/>
    <mergeCell ref="B20:H20"/>
    <mergeCell ref="B21:H21"/>
    <mergeCell ref="D24:F24"/>
    <mergeCell ref="G27:H27"/>
    <mergeCell ref="D23:F23"/>
    <mergeCell ref="G26:H26"/>
    <mergeCell ref="A23:B23"/>
    <mergeCell ref="A24:B24"/>
    <mergeCell ref="E10:F10"/>
    <mergeCell ref="G23:H23"/>
    <mergeCell ref="G24:H24"/>
    <mergeCell ref="A12:H12"/>
    <mergeCell ref="G35:H35"/>
    <mergeCell ref="G36:H36"/>
    <mergeCell ref="G31:H31"/>
    <mergeCell ref="G32:H32"/>
    <mergeCell ref="G33:H33"/>
    <mergeCell ref="G34:H34"/>
  </mergeCells>
  <phoneticPr fontId="0" type="noConversion"/>
  <hyperlinks>
    <hyperlink ref="D4:E4" location="DevilsBlueSky!A1" display="Devils Blue Sky Trail" xr:uid="{00000000-0004-0000-1000-000000000000}"/>
    <hyperlink ref="D5:F5" location="LovLngFC!A1" display="LovLngFC Trail" xr:uid="{00000000-0004-0000-1000-000001000000}"/>
    <hyperlink ref="A2:B2" location="Overview!A1" tooltip="Go to Trail Network Overview sheet" display="Trail Network Overview" xr:uid="{00000000-0004-0000-1000-000002000000}"/>
  </hyperlinks>
  <pageMargins left="1" right="0.7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7967" divId="DR_Out_17967" sourceType="sheet" destinationFile="C:\GPS\Bicycle\CO_FN\CO_FN_CRI.htm" title="GeoBiking CO_FN CRI Trail Description"/>
  </webPublishItem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6">
    <pageSetUpPr fitToPage="1"/>
  </sheetPr>
  <dimension ref="A1:I37"/>
  <sheetViews>
    <sheetView topLeftCell="B2" zoomScaleNormal="100" workbookViewId="0">
      <selection activeCell="J13" sqref="J13"/>
    </sheetView>
  </sheetViews>
  <sheetFormatPr defaultRowHeight="12.75" x14ac:dyDescent="0.2"/>
  <cols>
    <col min="1" max="1" width="11.5703125" customWidth="1"/>
    <col min="2" max="2" width="10.140625" bestFit="1" customWidth="1"/>
    <col min="3" max="3" width="12.140625" style="1" bestFit="1" customWidth="1"/>
    <col min="4" max="4" width="16.42578125" bestFit="1" customWidth="1"/>
    <col min="5" max="5" width="8" bestFit="1" customWidth="1"/>
    <col min="6" max="6" width="15.140625" bestFit="1" customWidth="1"/>
    <col min="7" max="7" width="8.140625" bestFit="1" customWidth="1"/>
    <col min="8" max="8" width="28.85546875" customWidth="1"/>
  </cols>
  <sheetData>
    <row r="1" spans="1:9" ht="24" customHeight="1" x14ac:dyDescent="0.2">
      <c r="A1" s="636" t="s">
        <v>4842</v>
      </c>
      <c r="B1" s="637"/>
      <c r="C1" s="645" t="s">
        <v>2351</v>
      </c>
      <c r="D1" s="646"/>
      <c r="E1" s="646"/>
      <c r="F1" s="646"/>
      <c r="G1" s="646"/>
      <c r="H1" s="646"/>
    </row>
    <row r="2" spans="1:9" ht="26.25" customHeight="1" x14ac:dyDescent="0.2">
      <c r="A2" s="648" t="s">
        <v>3002</v>
      </c>
      <c r="B2" s="648"/>
      <c r="C2" s="645" t="s">
        <v>554</v>
      </c>
      <c r="D2" s="671"/>
      <c r="E2" s="671"/>
      <c r="F2" s="671"/>
      <c r="G2" s="671"/>
      <c r="H2" s="671"/>
    </row>
    <row r="3" spans="1:9" x14ac:dyDescent="0.2">
      <c r="A3" s="8"/>
      <c r="B3" s="6"/>
      <c r="C3" s="153"/>
      <c r="D3" s="22"/>
      <c r="E3" s="22"/>
      <c r="F3" s="22"/>
      <c r="G3" s="22"/>
      <c r="H3" s="22"/>
    </row>
    <row r="4" spans="1:9" x14ac:dyDescent="0.2">
      <c r="A4" s="227" t="s">
        <v>47</v>
      </c>
      <c r="B4" s="50" t="s">
        <v>3449</v>
      </c>
      <c r="C4" s="30" t="s">
        <v>1076</v>
      </c>
      <c r="D4" s="648" t="s">
        <v>551</v>
      </c>
      <c r="E4" s="648"/>
      <c r="F4" s="211" t="s">
        <v>1395</v>
      </c>
      <c r="G4" s="635" t="s">
        <v>552</v>
      </c>
      <c r="H4" s="635"/>
      <c r="I4" s="31"/>
    </row>
    <row r="5" spans="1:9" x14ac:dyDescent="0.2">
      <c r="A5" s="44"/>
      <c r="B5" s="50"/>
      <c r="C5" s="30"/>
      <c r="D5" s="2" t="s">
        <v>553</v>
      </c>
      <c r="E5" s="2"/>
      <c r="F5" s="44"/>
      <c r="G5" s="635"/>
      <c r="H5" s="635"/>
      <c r="I5" s="31"/>
    </row>
    <row r="6" spans="1:9" x14ac:dyDescent="0.2">
      <c r="A6" s="211" t="s">
        <v>3187</v>
      </c>
      <c r="B6" s="105">
        <f>COUNT(E26:E36)</f>
        <v>11</v>
      </c>
      <c r="C6" s="30"/>
      <c r="D6" s="2" t="s">
        <v>322</v>
      </c>
      <c r="E6" s="2"/>
      <c r="F6" s="189" t="s">
        <v>4681</v>
      </c>
      <c r="G6" s="691" t="s">
        <v>5543</v>
      </c>
      <c r="H6" s="691"/>
      <c r="I6" s="31"/>
    </row>
    <row r="7" spans="1:9" x14ac:dyDescent="0.2">
      <c r="A7" s="44"/>
      <c r="B7" s="105"/>
      <c r="C7"/>
      <c r="D7" s="2" t="s">
        <v>2742</v>
      </c>
      <c r="F7" s="190">
        <v>43167</v>
      </c>
      <c r="G7" s="691"/>
      <c r="H7" s="691"/>
    </row>
    <row r="8" spans="1:9" ht="13.5" thickBot="1" x14ac:dyDescent="0.25">
      <c r="A8" s="44"/>
      <c r="B8" s="105"/>
      <c r="C8"/>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63" t="s">
        <v>2605</v>
      </c>
    </row>
    <row r="11" spans="1:9" ht="13.5" thickBot="1" x14ac:dyDescent="0.25">
      <c r="A11" s="629"/>
      <c r="B11" s="629"/>
      <c r="C11" s="687">
        <v>12.2</v>
      </c>
      <c r="D11" s="688"/>
      <c r="E11" s="629">
        <v>10.199999999999999</v>
      </c>
      <c r="F11" s="629"/>
      <c r="G11" s="11"/>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v>5076</v>
      </c>
      <c r="B14" s="23">
        <v>5452</v>
      </c>
      <c r="C14" s="24">
        <v>5055</v>
      </c>
      <c r="D14" s="24">
        <v>5711</v>
      </c>
      <c r="E14" s="24">
        <f>B14 - A14</f>
        <v>376</v>
      </c>
      <c r="F14" s="24">
        <v>1652</v>
      </c>
      <c r="G14" s="24"/>
      <c r="H14" s="65">
        <v>4</v>
      </c>
    </row>
    <row r="15" spans="1:9" s="7" customFormat="1" x14ac:dyDescent="0.2">
      <c r="A15" s="21"/>
      <c r="B15" s="21"/>
      <c r="C15" s="18"/>
      <c r="D15" s="19"/>
      <c r="E15" s="19"/>
      <c r="F15" s="19"/>
      <c r="G15" s="19"/>
      <c r="H15" s="19"/>
    </row>
    <row r="16" spans="1:9" s="7" customFormat="1" ht="12.75" customHeight="1" x14ac:dyDescent="0.2">
      <c r="A16" s="224" t="s">
        <v>690</v>
      </c>
      <c r="B16" s="623" t="s">
        <v>4303</v>
      </c>
      <c r="C16" s="623"/>
      <c r="D16" s="223" t="s">
        <v>693</v>
      </c>
      <c r="E16" s="624" t="s">
        <v>67</v>
      </c>
      <c r="F16" s="624"/>
      <c r="G16" s="624"/>
      <c r="H16" s="624"/>
    </row>
    <row r="17" spans="1:8" s="7" customFormat="1" x14ac:dyDescent="0.2">
      <c r="A17" s="21"/>
      <c r="B17" s="21"/>
      <c r="C17" s="18"/>
      <c r="D17" s="223" t="s">
        <v>3141</v>
      </c>
      <c r="E17" s="624" t="s">
        <v>1128</v>
      </c>
      <c r="F17" s="624"/>
      <c r="G17" s="224" t="s">
        <v>2279</v>
      </c>
      <c r="H17" s="19"/>
    </row>
    <row r="18" spans="1:8" s="7" customFormat="1" ht="12.75" customHeight="1" x14ac:dyDescent="0.2">
      <c r="A18" s="224" t="s">
        <v>691</v>
      </c>
      <c r="B18" s="621" t="s">
        <v>550</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224" t="s">
        <v>692</v>
      </c>
      <c r="B20" s="621" t="s">
        <v>555</v>
      </c>
      <c r="C20" s="621"/>
      <c r="D20" s="621"/>
      <c r="E20" s="621"/>
      <c r="F20" s="621"/>
      <c r="G20" s="621"/>
      <c r="H20" s="621"/>
    </row>
    <row r="21" spans="1:8" ht="13.5" thickBot="1" x14ac:dyDescent="0.25"/>
    <row r="22" spans="1:8" ht="13.5" thickBot="1" x14ac:dyDescent="0.25">
      <c r="A22" s="686" t="s">
        <v>686</v>
      </c>
      <c r="B22" s="686"/>
      <c r="C22" s="233" t="s">
        <v>687</v>
      </c>
      <c r="D22" s="686" t="s">
        <v>688</v>
      </c>
      <c r="E22" s="686"/>
      <c r="F22" s="686"/>
      <c r="G22" s="689" t="s">
        <v>689</v>
      </c>
      <c r="H22" s="690"/>
    </row>
    <row r="23" spans="1:8" x14ac:dyDescent="0.2">
      <c r="A23" s="800" t="s">
        <v>3003</v>
      </c>
      <c r="B23" s="800"/>
      <c r="C23" s="159" t="s">
        <v>4304</v>
      </c>
      <c r="D23" s="621" t="s">
        <v>4305</v>
      </c>
      <c r="E23" s="621"/>
      <c r="F23" s="621"/>
      <c r="G23" s="628" t="s">
        <v>324</v>
      </c>
      <c r="H23" s="628"/>
    </row>
    <row r="24" spans="1:8" ht="13.5" thickBot="1" x14ac:dyDescent="0.25"/>
    <row r="25" spans="1:8" s="3" customFormat="1" ht="13.5" thickBot="1" x14ac:dyDescent="0.25">
      <c r="A25" s="229" t="s">
        <v>4537</v>
      </c>
      <c r="B25" s="229" t="s">
        <v>2966</v>
      </c>
      <c r="C25" s="230" t="s">
        <v>2965</v>
      </c>
      <c r="D25" s="229" t="s">
        <v>1396</v>
      </c>
      <c r="E25" s="229" t="s">
        <v>4536</v>
      </c>
      <c r="F25" s="229" t="s">
        <v>2964</v>
      </c>
      <c r="G25" s="683" t="s">
        <v>64</v>
      </c>
      <c r="H25" s="684"/>
    </row>
    <row r="26" spans="1:8" s="31" customFormat="1" x14ac:dyDescent="0.2">
      <c r="A26" s="76" t="s">
        <v>1881</v>
      </c>
      <c r="B26" s="106" t="s">
        <v>5540</v>
      </c>
      <c r="C26" s="106" t="s">
        <v>5541</v>
      </c>
      <c r="D26" s="77" t="s">
        <v>4059</v>
      </c>
      <c r="E26" s="78">
        <v>5030</v>
      </c>
      <c r="F26" s="77" t="s">
        <v>1030</v>
      </c>
      <c r="G26" s="662" t="s">
        <v>5542</v>
      </c>
      <c r="H26" s="663"/>
    </row>
    <row r="27" spans="1:8" x14ac:dyDescent="0.2">
      <c r="A27" s="85" t="s">
        <v>1965</v>
      </c>
      <c r="B27" s="109" t="s">
        <v>1966</v>
      </c>
      <c r="C27" s="107" t="s">
        <v>1967</v>
      </c>
      <c r="D27" s="86" t="s">
        <v>1968</v>
      </c>
      <c r="E27" s="87">
        <v>5113</v>
      </c>
      <c r="F27" s="86" t="s">
        <v>4537</v>
      </c>
      <c r="G27" s="656" t="s">
        <v>1969</v>
      </c>
      <c r="H27" s="657"/>
    </row>
    <row r="28" spans="1:8" ht="26.25" customHeight="1" x14ac:dyDescent="0.2">
      <c r="A28" s="88" t="s">
        <v>1970</v>
      </c>
      <c r="B28" s="107" t="s">
        <v>1971</v>
      </c>
      <c r="C28" s="107" t="s">
        <v>1972</v>
      </c>
      <c r="D28" s="89" t="s">
        <v>1973</v>
      </c>
      <c r="E28" s="61">
        <v>5099</v>
      </c>
      <c r="F28" s="89" t="s">
        <v>3157</v>
      </c>
      <c r="G28" s="778" t="s">
        <v>2202</v>
      </c>
      <c r="H28" s="779"/>
    </row>
    <row r="29" spans="1:8" s="31" customFormat="1" x14ac:dyDescent="0.2">
      <c r="A29" s="59" t="s">
        <v>1974</v>
      </c>
      <c r="B29" s="107" t="s">
        <v>1975</v>
      </c>
      <c r="C29" s="107" t="s">
        <v>1976</v>
      </c>
      <c r="D29" s="60" t="s">
        <v>1977</v>
      </c>
      <c r="E29" s="61">
        <v>5271</v>
      </c>
      <c r="F29" s="60" t="s">
        <v>2962</v>
      </c>
      <c r="G29" s="654" t="s">
        <v>1978</v>
      </c>
      <c r="H29" s="655"/>
    </row>
    <row r="30" spans="1:8" s="31" customFormat="1" ht="25.5" customHeight="1" x14ac:dyDescent="0.2">
      <c r="A30" s="59" t="s">
        <v>4525</v>
      </c>
      <c r="B30" s="107" t="s">
        <v>1979</v>
      </c>
      <c r="C30" s="107" t="s">
        <v>1980</v>
      </c>
      <c r="D30" s="60" t="s">
        <v>4523</v>
      </c>
      <c r="E30" s="61">
        <v>5500</v>
      </c>
      <c r="F30" s="60" t="s">
        <v>1030</v>
      </c>
      <c r="G30" s="654" t="s">
        <v>4524</v>
      </c>
      <c r="H30" s="655"/>
    </row>
    <row r="31" spans="1:8" s="31" customFormat="1" x14ac:dyDescent="0.2">
      <c r="A31" s="59" t="s">
        <v>4526</v>
      </c>
      <c r="B31" s="107" t="s">
        <v>4527</v>
      </c>
      <c r="C31" s="107" t="s">
        <v>4528</v>
      </c>
      <c r="D31" s="60" t="s">
        <v>4529</v>
      </c>
      <c r="E31" s="61">
        <v>5454</v>
      </c>
      <c r="F31" s="60" t="s">
        <v>1030</v>
      </c>
      <c r="G31" s="654" t="s">
        <v>4530</v>
      </c>
      <c r="H31" s="655"/>
    </row>
    <row r="32" spans="1:8" x14ac:dyDescent="0.2">
      <c r="A32" s="85" t="s">
        <v>4531</v>
      </c>
      <c r="B32" s="109" t="s">
        <v>4532</v>
      </c>
      <c r="C32" s="107" t="s">
        <v>4533</v>
      </c>
      <c r="D32" s="86" t="s">
        <v>2258</v>
      </c>
      <c r="E32" s="87">
        <v>5493</v>
      </c>
      <c r="F32" s="86" t="s">
        <v>1030</v>
      </c>
      <c r="G32" s="656" t="s">
        <v>2254</v>
      </c>
      <c r="H32" s="657"/>
    </row>
    <row r="33" spans="1:8" x14ac:dyDescent="0.2">
      <c r="A33" s="85" t="s">
        <v>2255</v>
      </c>
      <c r="B33" s="109" t="s">
        <v>2256</v>
      </c>
      <c r="C33" s="107" t="s">
        <v>2257</v>
      </c>
      <c r="D33" s="86" t="s">
        <v>2259</v>
      </c>
      <c r="E33" s="87">
        <v>5523</v>
      </c>
      <c r="F33" s="86" t="s">
        <v>1030</v>
      </c>
      <c r="G33" s="656" t="s">
        <v>2260</v>
      </c>
      <c r="H33" s="657"/>
    </row>
    <row r="34" spans="1:8" x14ac:dyDescent="0.2">
      <c r="A34" s="85" t="s">
        <v>2446</v>
      </c>
      <c r="B34" s="109" t="s">
        <v>2261</v>
      </c>
      <c r="C34" s="107" t="s">
        <v>2262</v>
      </c>
      <c r="D34" s="86" t="s">
        <v>2445</v>
      </c>
      <c r="E34" s="87">
        <v>5635</v>
      </c>
      <c r="F34" s="86" t="s">
        <v>1030</v>
      </c>
      <c r="G34" s="656" t="s">
        <v>2339</v>
      </c>
      <c r="H34" s="657"/>
    </row>
    <row r="35" spans="1:8" ht="26.25" customHeight="1" x14ac:dyDescent="0.2">
      <c r="A35" s="59" t="s">
        <v>2250</v>
      </c>
      <c r="B35" s="107" t="s">
        <v>2345</v>
      </c>
      <c r="C35" s="107" t="s">
        <v>2340</v>
      </c>
      <c r="D35" s="60" t="s">
        <v>2341</v>
      </c>
      <c r="E35" s="61">
        <v>5477</v>
      </c>
      <c r="F35" s="60" t="s">
        <v>1030</v>
      </c>
      <c r="G35" s="654" t="s">
        <v>66</v>
      </c>
      <c r="H35" s="655"/>
    </row>
    <row r="36" spans="1:8" s="31" customFormat="1" ht="13.5" thickBot="1" x14ac:dyDescent="0.25">
      <c r="A36" s="62" t="s">
        <v>2252</v>
      </c>
      <c r="B36" s="108" t="s">
        <v>1097</v>
      </c>
      <c r="C36" s="108" t="s">
        <v>1098</v>
      </c>
      <c r="D36" s="63" t="s">
        <v>323</v>
      </c>
      <c r="E36" s="64">
        <v>5452</v>
      </c>
      <c r="F36" s="63" t="s">
        <v>3157</v>
      </c>
      <c r="G36" s="652" t="s">
        <v>325</v>
      </c>
      <c r="H36" s="653"/>
    </row>
    <row r="37" spans="1:8" s="31" customFormat="1" x14ac:dyDescent="0.2">
      <c r="A37" s="55"/>
      <c r="B37" s="114"/>
      <c r="C37" s="114"/>
      <c r="D37" s="56"/>
      <c r="E37" s="57"/>
      <c r="F37" s="56"/>
      <c r="G37" s="56"/>
      <c r="H37" s="58"/>
    </row>
  </sheetData>
  <mergeCells count="38">
    <mergeCell ref="A1:B1"/>
    <mergeCell ref="A10:B10"/>
    <mergeCell ref="C10:D10"/>
    <mergeCell ref="E10:F10"/>
    <mergeCell ref="C1:H1"/>
    <mergeCell ref="D4:E4"/>
    <mergeCell ref="A2:B2"/>
    <mergeCell ref="C2:H2"/>
    <mergeCell ref="G6:H7"/>
    <mergeCell ref="G4:H5"/>
    <mergeCell ref="A22:B22"/>
    <mergeCell ref="A12:H12"/>
    <mergeCell ref="A9:H9"/>
    <mergeCell ref="A11:B11"/>
    <mergeCell ref="C11:D11"/>
    <mergeCell ref="E11:F11"/>
    <mergeCell ref="E17:F17"/>
    <mergeCell ref="G31:H31"/>
    <mergeCell ref="G25:H25"/>
    <mergeCell ref="G26:H26"/>
    <mergeCell ref="G28:H28"/>
    <mergeCell ref="G27:H27"/>
    <mergeCell ref="G36:H36"/>
    <mergeCell ref="B16:C16"/>
    <mergeCell ref="E16:H16"/>
    <mergeCell ref="B20:H20"/>
    <mergeCell ref="B18:H18"/>
    <mergeCell ref="G23:H23"/>
    <mergeCell ref="G32:H32"/>
    <mergeCell ref="G33:H33"/>
    <mergeCell ref="G35:H35"/>
    <mergeCell ref="G34:H34"/>
    <mergeCell ref="A23:B23"/>
    <mergeCell ref="D22:F22"/>
    <mergeCell ref="D23:F23"/>
    <mergeCell ref="G22:H22"/>
    <mergeCell ref="G29:H29"/>
    <mergeCell ref="G30:H30"/>
  </mergeCells>
  <phoneticPr fontId="0" type="noConversion"/>
  <hyperlinks>
    <hyperlink ref="D4:E4" location="CFrommeP!A1" display="C Fromme Prairie Trail" xr:uid="{00000000-0004-0000-1100-000000000000}"/>
    <hyperlink ref="D5" location="CoyoteRimIS!A1" display="Coyote Ridge Trial" xr:uid="{00000000-0004-0000-1100-000001000000}"/>
    <hyperlink ref="D6" location="LoryHorseT!A1" display="Lory Horsetooth Tr" xr:uid="{00000000-0004-0000-1100-000002000000}"/>
    <hyperlink ref="A2:B2" location="Overview!A1" tooltip="Go to Trail Network Overview sheets" display="Trail Network Overview" xr:uid="{00000000-0004-0000-1100-000003000000}"/>
    <hyperlink ref="D7" location="LovelandBigT!A1" display="Loveland Big Thompson Tr" xr:uid="{00000000-0004-0000-1100-000004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1473" divId="DR_Out_21473" sourceType="sheet" destinationFile="C:\GPS\Bicycle\CO_FN\CO_FN_DBS.htm" title="GeoBiking CO_FN DBS Trail Description"/>
  </webPublishItem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0">
    <pageSetUpPr fitToPage="1"/>
  </sheetPr>
  <dimension ref="A1:I53"/>
  <sheetViews>
    <sheetView zoomScaleNormal="100" workbookViewId="0">
      <selection activeCell="G20" sqref="G20"/>
    </sheetView>
  </sheetViews>
  <sheetFormatPr defaultRowHeight="12.75" x14ac:dyDescent="0.2"/>
  <cols>
    <col min="1" max="1" width="12.140625" customWidth="1"/>
    <col min="2" max="2" width="13.28515625" customWidth="1"/>
    <col min="3" max="3" width="12.140625" style="1" bestFit="1" customWidth="1"/>
    <col min="4" max="4" width="16.7109375" bestFit="1" customWidth="1"/>
    <col min="5" max="5" width="8" bestFit="1" customWidth="1"/>
    <col min="6" max="6" width="15.140625" bestFit="1" customWidth="1"/>
    <col min="7" max="7" width="8.140625" bestFit="1" customWidth="1"/>
    <col min="8" max="8" width="36.85546875" customWidth="1"/>
  </cols>
  <sheetData>
    <row r="1" spans="1:9" ht="23.25" customHeight="1" x14ac:dyDescent="0.2">
      <c r="A1" s="636" t="s">
        <v>571</v>
      </c>
      <c r="B1" s="637"/>
      <c r="C1" s="645" t="s">
        <v>4127</v>
      </c>
      <c r="D1" s="646"/>
      <c r="E1" s="646"/>
      <c r="F1" s="646"/>
      <c r="G1" s="646"/>
      <c r="H1" s="646"/>
    </row>
    <row r="2" spans="1:9" ht="25.5" customHeight="1" x14ac:dyDescent="0.2">
      <c r="A2" s="8"/>
      <c r="B2" s="6"/>
      <c r="C2" s="645" t="s">
        <v>2438</v>
      </c>
      <c r="D2" s="671"/>
      <c r="E2" s="671"/>
      <c r="F2" s="671"/>
      <c r="G2" s="671"/>
      <c r="H2" s="671"/>
    </row>
    <row r="3" spans="1:9" ht="25.5" customHeight="1" x14ac:dyDescent="0.2">
      <c r="A3" s="648" t="s">
        <v>3002</v>
      </c>
      <c r="B3" s="648"/>
      <c r="C3" s="645" t="s">
        <v>326</v>
      </c>
      <c r="D3" s="671"/>
      <c r="E3" s="671"/>
      <c r="F3" s="671"/>
      <c r="G3" s="671"/>
      <c r="H3" s="671"/>
    </row>
    <row r="4" spans="1:9" x14ac:dyDescent="0.2">
      <c r="A4" s="648"/>
      <c r="B4" s="648"/>
      <c r="C4" s="22"/>
      <c r="D4" s="22"/>
      <c r="E4" s="22"/>
      <c r="F4" s="22"/>
      <c r="G4" s="22"/>
    </row>
    <row r="5" spans="1:9" x14ac:dyDescent="0.2">
      <c r="A5" s="227" t="s">
        <v>47</v>
      </c>
      <c r="B5" s="41" t="s">
        <v>2722</v>
      </c>
      <c r="C5" s="30" t="s">
        <v>1076</v>
      </c>
      <c r="D5" s="648" t="s">
        <v>1644</v>
      </c>
      <c r="E5" s="648"/>
      <c r="F5" s="30" t="s">
        <v>1395</v>
      </c>
      <c r="G5" s="635" t="s">
        <v>1009</v>
      </c>
      <c r="H5" s="635"/>
      <c r="I5" s="31"/>
    </row>
    <row r="6" spans="1:9" x14ac:dyDescent="0.2">
      <c r="A6" s="44"/>
      <c r="B6" s="41"/>
      <c r="C6" s="44"/>
      <c r="D6" s="648" t="s">
        <v>2721</v>
      </c>
      <c r="E6" s="648"/>
      <c r="F6" s="44"/>
      <c r="G6" s="635"/>
      <c r="H6" s="635"/>
      <c r="I6" s="31"/>
    </row>
    <row r="7" spans="1:9" x14ac:dyDescent="0.2">
      <c r="A7" s="211" t="s">
        <v>3187</v>
      </c>
      <c r="B7" s="105">
        <f>COUNT(E29:E52)</f>
        <v>22</v>
      </c>
      <c r="C7"/>
      <c r="F7" s="189" t="s">
        <v>4681</v>
      </c>
      <c r="G7" s="691"/>
      <c r="H7" s="691"/>
    </row>
    <row r="8" spans="1:9" x14ac:dyDescent="0.2">
      <c r="A8" s="44"/>
      <c r="B8" s="105"/>
      <c r="C8"/>
      <c r="F8" s="190"/>
      <c r="G8" s="691"/>
      <c r="H8" s="691"/>
    </row>
    <row r="9" spans="1:9" ht="13.5" thickBot="1" x14ac:dyDescent="0.25">
      <c r="A9" s="44"/>
      <c r="B9" s="105"/>
      <c r="C9"/>
      <c r="F9" s="190"/>
      <c r="G9" s="28"/>
      <c r="H9" s="2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12.3</v>
      </c>
      <c r="D12" s="679"/>
      <c r="E12" s="629">
        <v>10.4</v>
      </c>
      <c r="F12" s="629"/>
      <c r="G12" s="11"/>
    </row>
    <row r="13" spans="1:9" x14ac:dyDescent="0.2">
      <c r="A13" s="632" t="s">
        <v>684</v>
      </c>
      <c r="B13" s="633"/>
      <c r="C13" s="633"/>
      <c r="D13" s="633"/>
      <c r="E13" s="633"/>
      <c r="F13" s="633"/>
      <c r="G13" s="633"/>
      <c r="H13" s="634"/>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81">
        <v>5354</v>
      </c>
      <c r="B15" s="81">
        <v>5554</v>
      </c>
      <c r="C15" s="81">
        <v>5223</v>
      </c>
      <c r="D15" s="81">
        <v>5733</v>
      </c>
      <c r="E15" s="81">
        <f>B15 - A15</f>
        <v>200</v>
      </c>
      <c r="F15" s="81">
        <v>1100</v>
      </c>
      <c r="G15" s="81"/>
      <c r="H15" s="3">
        <v>1</v>
      </c>
    </row>
    <row r="16" spans="1:9" s="7" customFormat="1" x14ac:dyDescent="0.2">
      <c r="A16" s="3"/>
      <c r="B16" s="3"/>
      <c r="C16" s="10"/>
      <c r="D16" s="11"/>
      <c r="E16" s="11"/>
      <c r="F16" s="11"/>
      <c r="G16" s="11"/>
      <c r="H16" s="17"/>
    </row>
    <row r="17" spans="1:8" s="7" customFormat="1" ht="12.75" customHeight="1" x14ac:dyDescent="0.2">
      <c r="A17" s="39" t="s">
        <v>691</v>
      </c>
      <c r="B17" s="621" t="s">
        <v>327</v>
      </c>
      <c r="C17" s="621"/>
      <c r="D17" s="621"/>
      <c r="E17" s="621"/>
      <c r="F17" s="621"/>
      <c r="G17" s="621"/>
      <c r="H17" s="621"/>
    </row>
    <row r="18" spans="1:8" s="7" customFormat="1" x14ac:dyDescent="0.2">
      <c r="A18" s="21"/>
      <c r="B18" s="21"/>
      <c r="C18" s="18"/>
      <c r="D18" s="19"/>
      <c r="E18" s="19"/>
      <c r="F18" s="19"/>
      <c r="G18" s="19"/>
      <c r="H18" s="19"/>
    </row>
    <row r="19" spans="1:8" s="7" customFormat="1" ht="12.75" customHeight="1" x14ac:dyDescent="0.2">
      <c r="A19" s="39" t="s">
        <v>690</v>
      </c>
      <c r="B19" s="623" t="s">
        <v>2598</v>
      </c>
      <c r="C19" s="623"/>
      <c r="D19" s="144" t="s">
        <v>693</v>
      </c>
      <c r="E19" s="624" t="s">
        <v>2597</v>
      </c>
      <c r="F19" s="624"/>
      <c r="G19" s="624"/>
      <c r="H19" s="624"/>
    </row>
    <row r="20" spans="1:8" s="7" customFormat="1" x14ac:dyDescent="0.2">
      <c r="A20" s="21"/>
      <c r="B20" s="21"/>
      <c r="C20" s="18"/>
      <c r="D20" s="144" t="s">
        <v>3141</v>
      </c>
      <c r="E20" s="767" t="s">
        <v>1127</v>
      </c>
      <c r="F20" s="624"/>
      <c r="G20" s="224" t="s">
        <v>2279</v>
      </c>
      <c r="H20" s="19"/>
    </row>
    <row r="21" spans="1:8" s="7" customFormat="1" ht="12.75" customHeight="1" x14ac:dyDescent="0.2">
      <c r="A21" s="39" t="s">
        <v>691</v>
      </c>
      <c r="B21" s="621" t="s">
        <v>327</v>
      </c>
      <c r="C21" s="621"/>
      <c r="D21" s="621"/>
      <c r="E21" s="621"/>
      <c r="F21" s="621"/>
      <c r="G21" s="621"/>
      <c r="H21" s="621"/>
    </row>
    <row r="22" spans="1:8" s="7" customFormat="1" x14ac:dyDescent="0.2">
      <c r="A22" s="21"/>
      <c r="B22" s="21"/>
      <c r="C22" s="18"/>
      <c r="D22" s="19"/>
      <c r="E22" s="19"/>
      <c r="F22" s="19"/>
      <c r="G22" s="19"/>
      <c r="H22" s="19"/>
    </row>
    <row r="23" spans="1:8" s="7" customFormat="1" ht="12.75" customHeight="1" x14ac:dyDescent="0.2">
      <c r="A23" s="39" t="s">
        <v>692</v>
      </c>
      <c r="B23" s="621" t="s">
        <v>328</v>
      </c>
      <c r="C23" s="621"/>
      <c r="D23" s="621"/>
      <c r="E23" s="621"/>
      <c r="F23" s="621"/>
      <c r="G23" s="621"/>
      <c r="H23" s="621"/>
    </row>
    <row r="24" spans="1:8" ht="13.5" thickBot="1" x14ac:dyDescent="0.25"/>
    <row r="25" spans="1:8" ht="13.5" thickBot="1" x14ac:dyDescent="0.25">
      <c r="A25" s="686" t="s">
        <v>686</v>
      </c>
      <c r="B25" s="686"/>
      <c r="C25" s="233" t="s">
        <v>687</v>
      </c>
      <c r="D25" s="686" t="s">
        <v>688</v>
      </c>
      <c r="E25" s="686"/>
      <c r="F25" s="686"/>
      <c r="G25" s="686" t="s">
        <v>689</v>
      </c>
      <c r="H25" s="686"/>
    </row>
    <row r="26" spans="1:8" x14ac:dyDescent="0.2">
      <c r="A26" s="803" t="s">
        <v>2599</v>
      </c>
      <c r="B26" s="803"/>
      <c r="C26" s="162" t="s">
        <v>2998</v>
      </c>
      <c r="D26" s="621" t="s">
        <v>2601</v>
      </c>
      <c r="E26" s="622"/>
      <c r="F26" s="622"/>
      <c r="G26" s="676" t="s">
        <v>2600</v>
      </c>
      <c r="H26" s="676"/>
    </row>
    <row r="27" spans="1:8" ht="13.5" thickBot="1" x14ac:dyDescent="0.25"/>
    <row r="28" spans="1:8" s="3" customFormat="1" ht="13.5" thickBot="1" x14ac:dyDescent="0.25">
      <c r="A28" s="229" t="s">
        <v>4537</v>
      </c>
      <c r="B28" s="229" t="s">
        <v>2966</v>
      </c>
      <c r="C28" s="230" t="s">
        <v>2965</v>
      </c>
      <c r="D28" s="229" t="s">
        <v>1396</v>
      </c>
      <c r="E28" s="229" t="s">
        <v>4536</v>
      </c>
      <c r="F28" s="229" t="s">
        <v>2964</v>
      </c>
      <c r="G28" s="683" t="s">
        <v>64</v>
      </c>
      <c r="H28" s="684"/>
    </row>
    <row r="29" spans="1:8" x14ac:dyDescent="0.2">
      <c r="A29" s="99" t="s">
        <v>4128</v>
      </c>
      <c r="B29" s="116" t="s">
        <v>3105</v>
      </c>
      <c r="C29" s="116" t="s">
        <v>3106</v>
      </c>
      <c r="D29" s="100" t="s">
        <v>3107</v>
      </c>
      <c r="E29" s="101">
        <v>5354</v>
      </c>
      <c r="F29" s="100" t="s">
        <v>3157</v>
      </c>
      <c r="G29" s="662" t="s">
        <v>4565</v>
      </c>
      <c r="H29" s="663"/>
    </row>
    <row r="30" spans="1:8" x14ac:dyDescent="0.2">
      <c r="A30" s="85" t="s">
        <v>4566</v>
      </c>
      <c r="B30" s="107" t="s">
        <v>3101</v>
      </c>
      <c r="C30" s="107" t="s">
        <v>3102</v>
      </c>
      <c r="D30" s="86" t="s">
        <v>3103</v>
      </c>
      <c r="E30" s="87">
        <v>5322</v>
      </c>
      <c r="F30" s="86" t="s">
        <v>1030</v>
      </c>
      <c r="G30" s="778" t="s">
        <v>329</v>
      </c>
      <c r="H30" s="779"/>
    </row>
    <row r="31" spans="1:8" ht="26.25" customHeight="1" x14ac:dyDescent="0.2">
      <c r="A31" s="59" t="s">
        <v>4567</v>
      </c>
      <c r="B31" s="107" t="s">
        <v>2711</v>
      </c>
      <c r="C31" s="107" t="s">
        <v>2712</v>
      </c>
      <c r="D31" s="60" t="s">
        <v>4568</v>
      </c>
      <c r="E31" s="61">
        <v>5294</v>
      </c>
      <c r="F31" s="60" t="s">
        <v>1030</v>
      </c>
      <c r="G31" s="654" t="s">
        <v>3952</v>
      </c>
      <c r="H31" s="655"/>
    </row>
    <row r="32" spans="1:8" s="31" customFormat="1" x14ac:dyDescent="0.2">
      <c r="A32" s="59" t="s">
        <v>2444</v>
      </c>
      <c r="B32" s="107" t="s">
        <v>2715</v>
      </c>
      <c r="C32" s="107" t="s">
        <v>2716</v>
      </c>
      <c r="D32" s="60" t="s">
        <v>2443</v>
      </c>
      <c r="E32" s="61">
        <v>5345</v>
      </c>
      <c r="F32" s="60" t="s">
        <v>1030</v>
      </c>
      <c r="G32" s="654" t="s">
        <v>108</v>
      </c>
      <c r="H32" s="655"/>
    </row>
    <row r="33" spans="1:8" x14ac:dyDescent="0.2">
      <c r="A33" s="85" t="s">
        <v>109</v>
      </c>
      <c r="B33" s="107" t="s">
        <v>110</v>
      </c>
      <c r="C33" s="107" t="s">
        <v>111</v>
      </c>
      <c r="D33" s="86" t="s">
        <v>112</v>
      </c>
      <c r="E33" s="87">
        <v>5357</v>
      </c>
      <c r="F33" s="86" t="s">
        <v>4537</v>
      </c>
      <c r="G33" s="778" t="s">
        <v>113</v>
      </c>
      <c r="H33" s="779"/>
    </row>
    <row r="34" spans="1:8" s="31" customFormat="1" ht="27" customHeight="1" x14ac:dyDescent="0.2">
      <c r="A34" s="59" t="s">
        <v>117</v>
      </c>
      <c r="B34" s="107" t="s">
        <v>115</v>
      </c>
      <c r="C34" s="107" t="s">
        <v>116</v>
      </c>
      <c r="D34" s="60" t="s">
        <v>3172</v>
      </c>
      <c r="E34" s="61">
        <v>5387</v>
      </c>
      <c r="F34" s="60" t="s">
        <v>1030</v>
      </c>
      <c r="G34" s="654" t="s">
        <v>2192</v>
      </c>
      <c r="H34" s="655"/>
    </row>
    <row r="35" spans="1:8" s="31" customFormat="1" x14ac:dyDescent="0.2">
      <c r="A35" s="59" t="s">
        <v>3392</v>
      </c>
      <c r="B35" s="107" t="s">
        <v>3393</v>
      </c>
      <c r="C35" s="107" t="s">
        <v>3394</v>
      </c>
      <c r="D35" s="60" t="s">
        <v>3395</v>
      </c>
      <c r="E35" s="61">
        <v>5399</v>
      </c>
      <c r="F35" s="60" t="s">
        <v>3157</v>
      </c>
      <c r="G35" s="654" t="s">
        <v>3396</v>
      </c>
      <c r="H35" s="655"/>
    </row>
    <row r="36" spans="1:8" s="31" customFormat="1" x14ac:dyDescent="0.2">
      <c r="A36" s="59" t="s">
        <v>118</v>
      </c>
      <c r="B36" s="107" t="s">
        <v>119</v>
      </c>
      <c r="C36" s="107" t="s">
        <v>120</v>
      </c>
      <c r="D36" s="60" t="s">
        <v>121</v>
      </c>
      <c r="E36" s="61">
        <v>5409</v>
      </c>
      <c r="F36" s="60" t="s">
        <v>1030</v>
      </c>
      <c r="G36" s="654" t="s">
        <v>122</v>
      </c>
      <c r="H36" s="655"/>
    </row>
    <row r="37" spans="1:8" s="31" customFormat="1" x14ac:dyDescent="0.2">
      <c r="A37" s="59" t="s">
        <v>123</v>
      </c>
      <c r="B37" s="107" t="s">
        <v>124</v>
      </c>
      <c r="C37" s="107" t="s">
        <v>125</v>
      </c>
      <c r="D37" s="60" t="s">
        <v>3171</v>
      </c>
      <c r="E37" s="61">
        <v>5487</v>
      </c>
      <c r="F37" s="60" t="s">
        <v>1030</v>
      </c>
      <c r="G37" s="654" t="s">
        <v>3170</v>
      </c>
      <c r="H37" s="655"/>
    </row>
    <row r="38" spans="1:8" s="31" customFormat="1" x14ac:dyDescent="0.2">
      <c r="A38" s="59" t="s">
        <v>118</v>
      </c>
      <c r="B38" s="661" t="s">
        <v>1032</v>
      </c>
      <c r="C38" s="661"/>
      <c r="D38" s="661"/>
      <c r="E38" s="661"/>
      <c r="F38" s="661"/>
      <c r="G38" s="654" t="s">
        <v>126</v>
      </c>
      <c r="H38" s="655"/>
    </row>
    <row r="39" spans="1:8" x14ac:dyDescent="0.2">
      <c r="A39" s="102" t="s">
        <v>4128</v>
      </c>
      <c r="B39" s="110" t="s">
        <v>3105</v>
      </c>
      <c r="C39" s="110" t="s">
        <v>3106</v>
      </c>
      <c r="D39" s="38" t="s">
        <v>3107</v>
      </c>
      <c r="E39" s="103">
        <v>5354</v>
      </c>
      <c r="F39" s="38" t="s">
        <v>3157</v>
      </c>
      <c r="G39" s="654" t="s">
        <v>4565</v>
      </c>
      <c r="H39" s="655"/>
    </row>
    <row r="40" spans="1:8" x14ac:dyDescent="0.2">
      <c r="A40" s="102" t="s">
        <v>127</v>
      </c>
      <c r="B40" s="110" t="s">
        <v>3110</v>
      </c>
      <c r="C40" s="110" t="s">
        <v>3111</v>
      </c>
      <c r="D40" s="38" t="s">
        <v>3112</v>
      </c>
      <c r="E40" s="103">
        <v>5357</v>
      </c>
      <c r="F40" s="38" t="s">
        <v>1030</v>
      </c>
      <c r="G40" s="654" t="s">
        <v>3113</v>
      </c>
      <c r="H40" s="655"/>
    </row>
    <row r="41" spans="1:8" s="31" customFormat="1" x14ac:dyDescent="0.2">
      <c r="A41" s="59" t="s">
        <v>128</v>
      </c>
      <c r="B41" s="107" t="s">
        <v>129</v>
      </c>
      <c r="C41" s="107" t="s">
        <v>130</v>
      </c>
      <c r="D41" s="60" t="s">
        <v>131</v>
      </c>
      <c r="E41" s="61">
        <v>5510</v>
      </c>
      <c r="F41" s="60" t="s">
        <v>2962</v>
      </c>
      <c r="G41" s="654" t="s">
        <v>132</v>
      </c>
      <c r="H41" s="655"/>
    </row>
    <row r="42" spans="1:8" x14ac:dyDescent="0.2">
      <c r="A42" s="59" t="s">
        <v>133</v>
      </c>
      <c r="B42" s="107" t="s">
        <v>134</v>
      </c>
      <c r="C42" s="107" t="s">
        <v>135</v>
      </c>
      <c r="D42" s="60" t="s">
        <v>136</v>
      </c>
      <c r="E42" s="61">
        <v>5542</v>
      </c>
      <c r="F42" s="60" t="s">
        <v>2962</v>
      </c>
      <c r="G42" s="654" t="s">
        <v>137</v>
      </c>
      <c r="H42" s="655"/>
    </row>
    <row r="43" spans="1:8" x14ac:dyDescent="0.2">
      <c r="A43" s="85" t="s">
        <v>138</v>
      </c>
      <c r="B43" s="107" t="s">
        <v>139</v>
      </c>
      <c r="C43" s="107" t="s">
        <v>140</v>
      </c>
      <c r="D43" s="86" t="s">
        <v>141</v>
      </c>
      <c r="E43" s="87">
        <v>5562</v>
      </c>
      <c r="F43" s="86" t="s">
        <v>2962</v>
      </c>
      <c r="G43" s="778" t="s">
        <v>142</v>
      </c>
      <c r="H43" s="779"/>
    </row>
    <row r="44" spans="1:8" x14ac:dyDescent="0.2">
      <c r="A44" s="59" t="s">
        <v>143</v>
      </c>
      <c r="B44" s="107" t="s">
        <v>144</v>
      </c>
      <c r="C44" s="107" t="s">
        <v>145</v>
      </c>
      <c r="D44" s="60" t="s">
        <v>146</v>
      </c>
      <c r="E44" s="61">
        <v>5579</v>
      </c>
      <c r="F44" s="60" t="s">
        <v>3157</v>
      </c>
      <c r="G44" s="778" t="s">
        <v>147</v>
      </c>
      <c r="H44" s="779"/>
    </row>
    <row r="45" spans="1:8" x14ac:dyDescent="0.2">
      <c r="A45" s="85" t="s">
        <v>148</v>
      </c>
      <c r="B45" s="107" t="s">
        <v>149</v>
      </c>
      <c r="C45" s="107" t="s">
        <v>150</v>
      </c>
      <c r="D45" s="86" t="s">
        <v>1555</v>
      </c>
      <c r="E45" s="87">
        <v>5563</v>
      </c>
      <c r="F45" s="86" t="s">
        <v>2962</v>
      </c>
      <c r="G45" s="778" t="s">
        <v>1556</v>
      </c>
      <c r="H45" s="779"/>
    </row>
    <row r="46" spans="1:8" ht="25.5" customHeight="1" x14ac:dyDescent="0.2">
      <c r="A46" s="102" t="s">
        <v>1557</v>
      </c>
      <c r="B46" s="110" t="s">
        <v>1558</v>
      </c>
      <c r="C46" s="110" t="s">
        <v>1559</v>
      </c>
      <c r="D46" s="38" t="s">
        <v>1560</v>
      </c>
      <c r="E46" s="103">
        <v>5545</v>
      </c>
      <c r="F46" s="38" t="s">
        <v>3157</v>
      </c>
      <c r="G46" s="654" t="s">
        <v>3797</v>
      </c>
      <c r="H46" s="655"/>
    </row>
    <row r="47" spans="1:8" x14ac:dyDescent="0.2">
      <c r="A47" s="102" t="s">
        <v>1561</v>
      </c>
      <c r="B47" s="110" t="s">
        <v>1562</v>
      </c>
      <c r="C47" s="110" t="s">
        <v>1563</v>
      </c>
      <c r="D47" s="38" t="s">
        <v>1564</v>
      </c>
      <c r="E47" s="103">
        <v>5729</v>
      </c>
      <c r="F47" s="38" t="s">
        <v>2962</v>
      </c>
      <c r="G47" s="654" t="s">
        <v>1565</v>
      </c>
      <c r="H47" s="655"/>
    </row>
    <row r="48" spans="1:8" x14ac:dyDescent="0.2">
      <c r="A48" s="59" t="s">
        <v>114</v>
      </c>
      <c r="B48" s="107" t="s">
        <v>1566</v>
      </c>
      <c r="C48" s="107" t="s">
        <v>1567</v>
      </c>
      <c r="D48" s="60" t="s">
        <v>1568</v>
      </c>
      <c r="E48" s="61">
        <v>5614</v>
      </c>
      <c r="F48" s="60" t="s">
        <v>3157</v>
      </c>
      <c r="G48" s="778" t="s">
        <v>1569</v>
      </c>
      <c r="H48" s="779"/>
    </row>
    <row r="49" spans="1:8" x14ac:dyDescent="0.2">
      <c r="A49" s="59" t="s">
        <v>1575</v>
      </c>
      <c r="B49" s="107" t="s">
        <v>1584</v>
      </c>
      <c r="C49" s="107" t="s">
        <v>1585</v>
      </c>
      <c r="D49" s="60" t="s">
        <v>1576</v>
      </c>
      <c r="E49" s="61">
        <v>5636</v>
      </c>
      <c r="F49" s="60" t="s">
        <v>1030</v>
      </c>
      <c r="G49" s="778" t="s">
        <v>1577</v>
      </c>
      <c r="H49" s="779"/>
    </row>
    <row r="50" spans="1:8" x14ac:dyDescent="0.2">
      <c r="A50" s="85" t="s">
        <v>1570</v>
      </c>
      <c r="B50" s="107" t="s">
        <v>1571</v>
      </c>
      <c r="C50" s="107" t="s">
        <v>1572</v>
      </c>
      <c r="D50" s="86" t="s">
        <v>1573</v>
      </c>
      <c r="E50" s="87">
        <v>5573</v>
      </c>
      <c r="F50" s="86" t="s">
        <v>48</v>
      </c>
      <c r="G50" s="778" t="s">
        <v>1574</v>
      </c>
      <c r="H50" s="779"/>
    </row>
    <row r="51" spans="1:8" x14ac:dyDescent="0.2">
      <c r="A51" s="59" t="s">
        <v>1575</v>
      </c>
      <c r="B51" s="661" t="s">
        <v>1032</v>
      </c>
      <c r="C51" s="661"/>
      <c r="D51" s="661"/>
      <c r="E51" s="661"/>
      <c r="F51" s="661"/>
      <c r="G51" s="778" t="s">
        <v>1578</v>
      </c>
      <c r="H51" s="779"/>
    </row>
    <row r="52" spans="1:8" ht="13.5" thickBot="1" x14ac:dyDescent="0.25">
      <c r="A52" s="91" t="s">
        <v>1579</v>
      </c>
      <c r="B52" s="108" t="s">
        <v>1581</v>
      </c>
      <c r="C52" s="108" t="s">
        <v>1582</v>
      </c>
      <c r="D52" s="92" t="s">
        <v>1583</v>
      </c>
      <c r="E52" s="93">
        <v>5554</v>
      </c>
      <c r="F52" s="92" t="s">
        <v>1030</v>
      </c>
      <c r="G52" s="801" t="s">
        <v>1580</v>
      </c>
      <c r="H52" s="802"/>
    </row>
    <row r="53" spans="1:8" x14ac:dyDescent="0.2">
      <c r="B53" s="28"/>
      <c r="C53" s="115"/>
      <c r="H53" s="53"/>
    </row>
  </sheetData>
  <mergeCells count="57">
    <mergeCell ref="G52:H52"/>
    <mergeCell ref="A25:B25"/>
    <mergeCell ref="A26:B26"/>
    <mergeCell ref="D25:F25"/>
    <mergeCell ref="D26:F26"/>
    <mergeCell ref="G25:H25"/>
    <mergeCell ref="G26:H26"/>
    <mergeCell ref="G48:H48"/>
    <mergeCell ref="G49:H49"/>
    <mergeCell ref="G42:H42"/>
    <mergeCell ref="G43:H43"/>
    <mergeCell ref="G50:H50"/>
    <mergeCell ref="G51:H51"/>
    <mergeCell ref="G44:H44"/>
    <mergeCell ref="G45:H45"/>
    <mergeCell ref="G46:H46"/>
    <mergeCell ref="G47:H47"/>
    <mergeCell ref="G37:H37"/>
    <mergeCell ref="G38:H38"/>
    <mergeCell ref="G39:H39"/>
    <mergeCell ref="G40:H40"/>
    <mergeCell ref="G41:H41"/>
    <mergeCell ref="G32:H32"/>
    <mergeCell ref="G33:H33"/>
    <mergeCell ref="G34:H34"/>
    <mergeCell ref="G35:H35"/>
    <mergeCell ref="G36:H36"/>
    <mergeCell ref="G30:H30"/>
    <mergeCell ref="G31:H31"/>
    <mergeCell ref="G28:H28"/>
    <mergeCell ref="B17:H17"/>
    <mergeCell ref="B19:C19"/>
    <mergeCell ref="B23:H23"/>
    <mergeCell ref="E19:H19"/>
    <mergeCell ref="B21:H21"/>
    <mergeCell ref="E20:F20"/>
    <mergeCell ref="C11:D11"/>
    <mergeCell ref="E11:F11"/>
    <mergeCell ref="D6:E6"/>
    <mergeCell ref="A13:H13"/>
    <mergeCell ref="G29:H29"/>
    <mergeCell ref="B38:F38"/>
    <mergeCell ref="B51:F51"/>
    <mergeCell ref="A1:B1"/>
    <mergeCell ref="A10:H10"/>
    <mergeCell ref="D5:E5"/>
    <mergeCell ref="C1:H1"/>
    <mergeCell ref="C2:H2"/>
    <mergeCell ref="G7:H8"/>
    <mergeCell ref="G5:H6"/>
    <mergeCell ref="A4:B4"/>
    <mergeCell ref="C3:H3"/>
    <mergeCell ref="A3:B3"/>
    <mergeCell ref="A12:B12"/>
    <mergeCell ref="C12:D12"/>
    <mergeCell ref="E12:F12"/>
    <mergeCell ref="A11:B11"/>
  </mergeCells>
  <phoneticPr fontId="0" type="noConversion"/>
  <hyperlinks>
    <hyperlink ref="D5:E5" location="'6636UteFtHill'!A1" display="66 Ute 36 Fthills Hwy" xr:uid="{00000000-0004-0000-1200-000000000000}"/>
    <hyperlink ref="A3:B3" location="Overview!A1" tooltip="Go to Trail Network Overview sheet" display="Trail Network Overview" xr:uid="{00000000-0004-0000-1200-000001000000}"/>
    <hyperlink ref="D6:E6" location="SageWonder!A1" display="Sage Wonderland Lake Trail" xr:uid="{00000000-0004-0000-1200-000002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281" divId="DR_Out_25281" sourceType="sheet" destinationFile="C:\GPS\Bicycle\CO_FN\CO_FN_ELF.htm" title="GeoBiking CO_FN ELF Trail Description"/>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5">
    <pageSetUpPr fitToPage="1"/>
  </sheetPr>
  <dimension ref="A1:I59"/>
  <sheetViews>
    <sheetView topLeftCell="A2" zoomScaleNormal="100" workbookViewId="0">
      <selection activeCell="B24" sqref="B24:H24"/>
    </sheetView>
  </sheetViews>
  <sheetFormatPr defaultRowHeight="12.75" x14ac:dyDescent="0.2"/>
  <cols>
    <col min="1" max="2" width="11" customWidth="1"/>
    <col min="3" max="3" width="12.140625" style="1" bestFit="1" customWidth="1"/>
    <col min="4" max="4" width="17" bestFit="1" customWidth="1"/>
    <col min="6" max="6" width="15.140625" bestFit="1" customWidth="1"/>
    <col min="7" max="7" width="8.140625" bestFit="1" customWidth="1"/>
    <col min="8" max="8" width="25.7109375" customWidth="1"/>
  </cols>
  <sheetData>
    <row r="1" spans="1:9" ht="22.5" customHeight="1" x14ac:dyDescent="0.2">
      <c r="A1" s="636" t="s">
        <v>540</v>
      </c>
      <c r="B1" s="637"/>
      <c r="C1" s="645" t="s">
        <v>541</v>
      </c>
      <c r="D1" s="646"/>
      <c r="E1" s="646"/>
      <c r="F1" s="646"/>
      <c r="G1" s="646"/>
      <c r="H1" s="646"/>
    </row>
    <row r="2" spans="1:9" x14ac:dyDescent="0.2">
      <c r="A2" s="648" t="s">
        <v>3002</v>
      </c>
      <c r="B2" s="648"/>
      <c r="C2" s="647" t="s">
        <v>2461</v>
      </c>
      <c r="D2" s="622"/>
      <c r="E2" s="622"/>
      <c r="F2" s="622"/>
      <c r="G2" s="622"/>
      <c r="H2" s="622"/>
    </row>
    <row r="3" spans="1:9" x14ac:dyDescent="0.2">
      <c r="A3" s="648"/>
      <c r="B3" s="648"/>
      <c r="C3" s="22"/>
      <c r="D3" s="22"/>
      <c r="E3" s="22"/>
      <c r="F3" s="22"/>
      <c r="G3" s="22"/>
    </row>
    <row r="4" spans="1:9" x14ac:dyDescent="0.2">
      <c r="A4" s="141" t="s">
        <v>47</v>
      </c>
      <c r="B4" s="120" t="s">
        <v>542</v>
      </c>
      <c r="C4" s="30" t="s">
        <v>1076</v>
      </c>
      <c r="D4" s="648" t="s">
        <v>1767</v>
      </c>
      <c r="E4" s="648"/>
      <c r="F4" s="30" t="s">
        <v>1395</v>
      </c>
      <c r="G4" s="635" t="s">
        <v>1841</v>
      </c>
      <c r="H4" s="635"/>
      <c r="I4" s="31"/>
    </row>
    <row r="5" spans="1:9" x14ac:dyDescent="0.2">
      <c r="A5" s="246"/>
      <c r="B5" s="120"/>
      <c r="C5" s="30"/>
      <c r="D5" s="648" t="s">
        <v>546</v>
      </c>
      <c r="E5" s="648"/>
      <c r="F5" s="44"/>
      <c r="G5" s="635"/>
      <c r="H5" s="635"/>
      <c r="I5" s="31"/>
    </row>
    <row r="6" spans="1:9" x14ac:dyDescent="0.2">
      <c r="A6" s="30" t="s">
        <v>3187</v>
      </c>
      <c r="B6" s="105">
        <f>COUNT(E32:E54)</f>
        <v>22</v>
      </c>
      <c r="C6" s="30"/>
      <c r="D6" s="2" t="s">
        <v>573</v>
      </c>
      <c r="E6" s="149"/>
      <c r="F6" s="147"/>
      <c r="G6" s="635"/>
      <c r="H6" s="635"/>
      <c r="I6" s="31"/>
    </row>
    <row r="7" spans="1:9" x14ac:dyDescent="0.2">
      <c r="A7" s="44"/>
      <c r="B7" s="45"/>
      <c r="C7" s="30"/>
      <c r="D7" s="2" t="s">
        <v>548</v>
      </c>
      <c r="E7" s="149"/>
      <c r="F7" s="147"/>
      <c r="G7" s="44"/>
      <c r="H7" s="51"/>
      <c r="I7" s="31"/>
    </row>
    <row r="8" spans="1:9" x14ac:dyDescent="0.2">
      <c r="C8" s="30"/>
      <c r="D8" s="2" t="s">
        <v>549</v>
      </c>
      <c r="E8" s="149"/>
      <c r="F8" s="189" t="s">
        <v>2767</v>
      </c>
      <c r="G8" s="44"/>
      <c r="H8" s="51"/>
      <c r="I8" s="31"/>
    </row>
    <row r="9" spans="1:9" x14ac:dyDescent="0.2">
      <c r="A9" s="44"/>
      <c r="B9" s="41"/>
      <c r="C9" s="30"/>
      <c r="D9" s="2" t="s">
        <v>1429</v>
      </c>
      <c r="E9" s="6"/>
      <c r="F9" s="190">
        <v>40359</v>
      </c>
      <c r="H9" s="44"/>
      <c r="I9" s="31"/>
    </row>
    <row r="10" spans="1:9" x14ac:dyDescent="0.2">
      <c r="A10" s="44"/>
      <c r="B10" s="41"/>
      <c r="C10" s="30"/>
      <c r="D10" s="2" t="s">
        <v>1646</v>
      </c>
      <c r="E10" s="6"/>
      <c r="F10" s="189" t="s">
        <v>4681</v>
      </c>
      <c r="G10" s="651" t="s">
        <v>3896</v>
      </c>
      <c r="H10" s="651"/>
      <c r="I10" s="31"/>
    </row>
    <row r="11" spans="1:9" x14ac:dyDescent="0.2">
      <c r="A11" s="44"/>
      <c r="B11" s="41"/>
      <c r="C11" s="30"/>
      <c r="D11" s="2" t="s">
        <v>1840</v>
      </c>
      <c r="F11" s="190">
        <v>40612</v>
      </c>
      <c r="G11" s="651"/>
      <c r="H11" s="651"/>
      <c r="I11" s="31"/>
    </row>
    <row r="12" spans="1:9" x14ac:dyDescent="0.2">
      <c r="A12" s="44"/>
      <c r="B12" s="41"/>
      <c r="C12" s="30"/>
      <c r="D12" s="648" t="s">
        <v>1428</v>
      </c>
      <c r="E12" s="648"/>
      <c r="G12" s="651"/>
      <c r="H12" s="651"/>
      <c r="I12" s="31"/>
    </row>
    <row r="13" spans="1:9" ht="39" customHeight="1" x14ac:dyDescent="0.2">
      <c r="A13" s="39" t="s">
        <v>4081</v>
      </c>
      <c r="B13" s="649" t="s">
        <v>4397</v>
      </c>
      <c r="C13" s="650"/>
      <c r="D13" s="650"/>
      <c r="E13" s="650"/>
      <c r="F13" s="650"/>
      <c r="G13" s="28"/>
      <c r="H13" s="28"/>
      <c r="I13" s="31"/>
    </row>
    <row r="14" spans="1:9" ht="13.5" thickBot="1" x14ac:dyDescent="0.25">
      <c r="A14" s="44"/>
      <c r="B14" s="41"/>
      <c r="C14" s="44"/>
      <c r="D14" s="2"/>
      <c r="F14" s="190"/>
      <c r="G14" s="28"/>
      <c r="H14" s="28"/>
      <c r="I14" s="31"/>
    </row>
    <row r="15" spans="1:9" x14ac:dyDescent="0.2">
      <c r="A15" s="638" t="s">
        <v>683</v>
      </c>
      <c r="B15" s="639"/>
      <c r="C15" s="639"/>
      <c r="D15" s="639"/>
      <c r="E15" s="639"/>
      <c r="F15" s="639"/>
      <c r="G15" s="639"/>
      <c r="H15" s="640"/>
    </row>
    <row r="16" spans="1:9" ht="13.5" thickBot="1" x14ac:dyDescent="0.25">
      <c r="A16" s="641" t="s">
        <v>50</v>
      </c>
      <c r="B16" s="642"/>
      <c r="C16" s="643" t="s">
        <v>51</v>
      </c>
      <c r="D16" s="644"/>
      <c r="E16" s="644" t="s">
        <v>52</v>
      </c>
      <c r="F16" s="644"/>
      <c r="G16" s="138"/>
      <c r="H16" s="163" t="s">
        <v>2605</v>
      </c>
    </row>
    <row r="17" spans="1:8" ht="13.5" thickBot="1" x14ac:dyDescent="0.25">
      <c r="A17" s="629"/>
      <c r="B17" s="629"/>
      <c r="C17" s="630">
        <v>23.5</v>
      </c>
      <c r="D17" s="631"/>
      <c r="E17" s="629">
        <v>22.6</v>
      </c>
      <c r="F17" s="629"/>
      <c r="G17" s="11"/>
    </row>
    <row r="18" spans="1:8" x14ac:dyDescent="0.2">
      <c r="A18" s="632" t="s">
        <v>684</v>
      </c>
      <c r="B18" s="633"/>
      <c r="C18" s="633"/>
      <c r="D18" s="633"/>
      <c r="E18" s="633"/>
      <c r="F18" s="633"/>
      <c r="G18" s="633"/>
      <c r="H18" s="634"/>
    </row>
    <row r="19" spans="1:8" ht="13.5" thickBot="1" x14ac:dyDescent="0.25">
      <c r="A19" s="13" t="s">
        <v>53</v>
      </c>
      <c r="B19" s="14" t="s">
        <v>54</v>
      </c>
      <c r="C19" s="15" t="s">
        <v>55</v>
      </c>
      <c r="D19" s="14" t="s">
        <v>56</v>
      </c>
      <c r="E19" s="14" t="s">
        <v>57</v>
      </c>
      <c r="F19" s="14" t="s">
        <v>685</v>
      </c>
      <c r="G19" s="14" t="s">
        <v>696</v>
      </c>
      <c r="H19" s="164" t="s">
        <v>59</v>
      </c>
    </row>
    <row r="20" spans="1:8" s="7" customFormat="1" x14ac:dyDescent="0.2">
      <c r="A20" s="23">
        <f>E32</f>
        <v>4971</v>
      </c>
      <c r="B20" s="23">
        <f>E54</f>
        <v>4940</v>
      </c>
      <c r="C20" s="24">
        <v>4940</v>
      </c>
      <c r="D20" s="24">
        <v>5325</v>
      </c>
      <c r="E20" s="24">
        <f>B20 - A20</f>
        <v>-31</v>
      </c>
      <c r="F20" s="24">
        <v>588</v>
      </c>
      <c r="G20" s="24"/>
      <c r="H20" s="3">
        <v>0</v>
      </c>
    </row>
    <row r="21" spans="1:8" s="7" customFormat="1" x14ac:dyDescent="0.2">
      <c r="A21" s="21"/>
      <c r="B21" s="21"/>
      <c r="C21" s="18"/>
      <c r="D21" s="19"/>
      <c r="E21" s="19"/>
      <c r="F21" s="19"/>
      <c r="G21" s="19"/>
      <c r="H21" s="19"/>
    </row>
    <row r="22" spans="1:8" s="7" customFormat="1" x14ac:dyDescent="0.2">
      <c r="A22" s="39" t="s">
        <v>690</v>
      </c>
      <c r="B22" s="623" t="s">
        <v>694</v>
      </c>
      <c r="C22" s="623"/>
      <c r="D22" s="144" t="s">
        <v>693</v>
      </c>
      <c r="E22" s="624" t="s">
        <v>4499</v>
      </c>
      <c r="F22" s="624"/>
      <c r="G22" s="624"/>
      <c r="H22" s="624"/>
    </row>
    <row r="23" spans="1:8" s="7" customFormat="1" x14ac:dyDescent="0.2">
      <c r="A23" s="21"/>
      <c r="B23" s="21"/>
      <c r="C23" s="18"/>
      <c r="D23" s="144" t="s">
        <v>3141</v>
      </c>
      <c r="E23" s="215" t="s">
        <v>2459</v>
      </c>
      <c r="F23" s="214"/>
      <c r="G23" s="224" t="s">
        <v>2279</v>
      </c>
      <c r="H23" s="467">
        <v>179</v>
      </c>
    </row>
    <row r="24" spans="1:8" s="7" customFormat="1" ht="12.75" customHeight="1" x14ac:dyDescent="0.2">
      <c r="A24" s="39" t="s">
        <v>691</v>
      </c>
      <c r="B24" s="621" t="s">
        <v>4623</v>
      </c>
      <c r="C24" s="621"/>
      <c r="D24" s="621"/>
      <c r="E24" s="621"/>
      <c r="F24" s="621"/>
      <c r="G24" s="621"/>
      <c r="H24" s="621"/>
    </row>
    <row r="25" spans="1:8" s="7" customFormat="1" x14ac:dyDescent="0.2">
      <c r="A25" s="21"/>
      <c r="B25" s="21"/>
      <c r="C25" s="18"/>
      <c r="D25" s="19"/>
      <c r="E25" s="19"/>
      <c r="F25" s="19"/>
      <c r="G25" s="19"/>
      <c r="H25" s="19"/>
    </row>
    <row r="26" spans="1:8" s="7" customFormat="1" ht="12.75" customHeight="1" x14ac:dyDescent="0.2">
      <c r="A26" s="39" t="s">
        <v>692</v>
      </c>
      <c r="B26" s="621" t="s">
        <v>2458</v>
      </c>
      <c r="C26" s="621"/>
      <c r="D26" s="621"/>
      <c r="E26" s="621"/>
      <c r="F26" s="621"/>
      <c r="G26" s="621"/>
      <c r="H26" s="621"/>
    </row>
    <row r="27" spans="1:8" ht="13.5" thickBot="1" x14ac:dyDescent="0.25"/>
    <row r="28" spans="1:8" ht="13.5" thickBot="1" x14ac:dyDescent="0.25">
      <c r="A28" s="620" t="s">
        <v>686</v>
      </c>
      <c r="B28" s="620"/>
      <c r="C28" s="143" t="s">
        <v>687</v>
      </c>
      <c r="D28" s="620" t="s">
        <v>688</v>
      </c>
      <c r="E28" s="620"/>
      <c r="F28" s="620"/>
      <c r="G28" s="625" t="s">
        <v>689</v>
      </c>
      <c r="H28" s="626"/>
    </row>
    <row r="29" spans="1:8" x14ac:dyDescent="0.2">
      <c r="A29" s="627" t="s">
        <v>3003</v>
      </c>
      <c r="B29" s="627"/>
      <c r="C29" s="243" t="s">
        <v>2471</v>
      </c>
      <c r="D29" s="621" t="s">
        <v>2460</v>
      </c>
      <c r="E29" s="622"/>
      <c r="F29" s="622"/>
      <c r="G29" s="628" t="s">
        <v>2417</v>
      </c>
      <c r="H29" s="628"/>
    </row>
    <row r="30" spans="1:8" ht="13.5" thickBot="1" x14ac:dyDescent="0.25"/>
    <row r="31" spans="1:8" s="3" customFormat="1" ht="13.5" thickBot="1" x14ac:dyDescent="0.25">
      <c r="A31" s="4" t="s">
        <v>4537</v>
      </c>
      <c r="B31" s="4" t="s">
        <v>2966</v>
      </c>
      <c r="C31" s="5" t="s">
        <v>2965</v>
      </c>
      <c r="D31" s="4" t="s">
        <v>1396</v>
      </c>
      <c r="E31" s="4" t="s">
        <v>4536</v>
      </c>
      <c r="F31" s="4" t="s">
        <v>2964</v>
      </c>
      <c r="G31" s="659" t="s">
        <v>64</v>
      </c>
      <c r="H31" s="660"/>
    </row>
    <row r="32" spans="1:8" s="31" customFormat="1" x14ac:dyDescent="0.2">
      <c r="A32" s="76" t="s">
        <v>4619</v>
      </c>
      <c r="B32" s="106" t="s">
        <v>4620</v>
      </c>
      <c r="C32" s="106" t="s">
        <v>4622</v>
      </c>
      <c r="D32" s="77" t="s">
        <v>4629</v>
      </c>
      <c r="E32" s="78">
        <v>4971</v>
      </c>
      <c r="F32" s="100" t="s">
        <v>1030</v>
      </c>
      <c r="G32" s="662" t="s">
        <v>4621</v>
      </c>
      <c r="H32" s="663"/>
    </row>
    <row r="33" spans="1:8" x14ac:dyDescent="0.2">
      <c r="A33" s="85" t="s">
        <v>4624</v>
      </c>
      <c r="B33" s="109" t="s">
        <v>4625</v>
      </c>
      <c r="C33" s="107" t="s">
        <v>4626</v>
      </c>
      <c r="D33" s="86" t="s">
        <v>4627</v>
      </c>
      <c r="E33" s="87">
        <v>5002</v>
      </c>
      <c r="F33" s="86" t="s">
        <v>1030</v>
      </c>
      <c r="G33" s="656" t="s">
        <v>4628</v>
      </c>
      <c r="H33" s="657"/>
    </row>
    <row r="34" spans="1:8" s="31" customFormat="1" x14ac:dyDescent="0.2">
      <c r="A34" s="59" t="s">
        <v>4630</v>
      </c>
      <c r="B34" s="107" t="s">
        <v>4631</v>
      </c>
      <c r="C34" s="107" t="s">
        <v>2771</v>
      </c>
      <c r="D34" s="60" t="s">
        <v>4632</v>
      </c>
      <c r="E34" s="61">
        <v>5003</v>
      </c>
      <c r="F34" s="60" t="s">
        <v>4537</v>
      </c>
      <c r="G34" s="654" t="s">
        <v>4633</v>
      </c>
      <c r="H34" s="658"/>
    </row>
    <row r="35" spans="1:8" s="31" customFormat="1" x14ac:dyDescent="0.2">
      <c r="A35" s="59" t="s">
        <v>4634</v>
      </c>
      <c r="B35" s="107" t="s">
        <v>4635</v>
      </c>
      <c r="C35" s="107" t="s">
        <v>4636</v>
      </c>
      <c r="D35" s="60" t="s">
        <v>4638</v>
      </c>
      <c r="E35" s="61">
        <v>5022</v>
      </c>
      <c r="F35" s="60" t="s">
        <v>4537</v>
      </c>
      <c r="G35" s="654" t="s">
        <v>4637</v>
      </c>
      <c r="H35" s="655"/>
    </row>
    <row r="36" spans="1:8" s="31" customFormat="1" x14ac:dyDescent="0.2">
      <c r="A36" s="59" t="s">
        <v>14</v>
      </c>
      <c r="B36" s="107" t="s">
        <v>4639</v>
      </c>
      <c r="C36" s="107" t="s">
        <v>4640</v>
      </c>
      <c r="D36" s="60" t="s">
        <v>15</v>
      </c>
      <c r="E36" s="61">
        <v>5008</v>
      </c>
      <c r="F36" s="60" t="s">
        <v>1030</v>
      </c>
      <c r="G36" s="654" t="s">
        <v>16</v>
      </c>
      <c r="H36" s="655"/>
    </row>
    <row r="37" spans="1:8" s="31" customFormat="1" x14ac:dyDescent="0.2">
      <c r="A37" s="59" t="s">
        <v>835</v>
      </c>
      <c r="B37" s="107" t="s">
        <v>4641</v>
      </c>
      <c r="C37" s="107" t="s">
        <v>4642</v>
      </c>
      <c r="D37" s="60" t="s">
        <v>836</v>
      </c>
      <c r="E37" s="61">
        <v>5023</v>
      </c>
      <c r="F37" s="60" t="s">
        <v>3673</v>
      </c>
      <c r="G37" s="654" t="s">
        <v>837</v>
      </c>
      <c r="H37" s="655"/>
    </row>
    <row r="38" spans="1:8" s="31" customFormat="1" ht="12.75" customHeight="1" x14ac:dyDescent="0.2">
      <c r="A38" s="59" t="s">
        <v>4643</v>
      </c>
      <c r="B38" s="107" t="s">
        <v>4644</v>
      </c>
      <c r="C38" s="107" t="s">
        <v>4645</v>
      </c>
      <c r="D38" s="60" t="s">
        <v>4646</v>
      </c>
      <c r="E38" s="61">
        <v>5110</v>
      </c>
      <c r="F38" s="60" t="s">
        <v>3157</v>
      </c>
      <c r="G38" s="654" t="s">
        <v>4647</v>
      </c>
      <c r="H38" s="655"/>
    </row>
    <row r="39" spans="1:8" s="31" customFormat="1" x14ac:dyDescent="0.2">
      <c r="A39" s="59" t="s">
        <v>4648</v>
      </c>
      <c r="B39" s="107" t="s">
        <v>4649</v>
      </c>
      <c r="C39" s="107" t="s">
        <v>4650</v>
      </c>
      <c r="D39" s="60" t="s">
        <v>4651</v>
      </c>
      <c r="E39" s="61">
        <v>5131</v>
      </c>
      <c r="F39" s="60" t="s">
        <v>4537</v>
      </c>
      <c r="G39" s="654" t="s">
        <v>4652</v>
      </c>
      <c r="H39" s="655"/>
    </row>
    <row r="40" spans="1:8" s="31" customFormat="1" x14ac:dyDescent="0.2">
      <c r="A40" s="59" t="s">
        <v>4653</v>
      </c>
      <c r="B40" s="107" t="s">
        <v>1849</v>
      </c>
      <c r="C40" s="107" t="s">
        <v>1729</v>
      </c>
      <c r="D40" s="60" t="s">
        <v>4654</v>
      </c>
      <c r="E40" s="61">
        <v>5159</v>
      </c>
      <c r="F40" s="60" t="s">
        <v>1030</v>
      </c>
      <c r="G40" s="654" t="s">
        <v>4655</v>
      </c>
      <c r="H40" s="655"/>
    </row>
    <row r="41" spans="1:8" s="31" customFormat="1" ht="25.5" customHeight="1" x14ac:dyDescent="0.2">
      <c r="A41" s="59" t="s">
        <v>4656</v>
      </c>
      <c r="B41" s="107" t="s">
        <v>2933</v>
      </c>
      <c r="C41" s="107" t="s">
        <v>4657</v>
      </c>
      <c r="D41" s="60" t="s">
        <v>4658</v>
      </c>
      <c r="E41" s="61">
        <v>5284</v>
      </c>
      <c r="F41" s="60" t="s">
        <v>1030</v>
      </c>
      <c r="G41" s="654" t="s">
        <v>4678</v>
      </c>
      <c r="H41" s="655"/>
    </row>
    <row r="42" spans="1:8" x14ac:dyDescent="0.2">
      <c r="A42" s="85" t="s">
        <v>4659</v>
      </c>
      <c r="B42" s="109" t="s">
        <v>4660</v>
      </c>
      <c r="C42" s="107" t="s">
        <v>4471</v>
      </c>
      <c r="D42" s="86" t="s">
        <v>4661</v>
      </c>
      <c r="E42" s="87">
        <v>5295</v>
      </c>
      <c r="F42" s="86" t="s">
        <v>1030</v>
      </c>
      <c r="G42" s="656" t="s">
        <v>4662</v>
      </c>
      <c r="H42" s="657"/>
    </row>
    <row r="43" spans="1:8" x14ac:dyDescent="0.2">
      <c r="A43" s="85" t="s">
        <v>4663</v>
      </c>
      <c r="B43" s="109" t="s">
        <v>4664</v>
      </c>
      <c r="C43" s="107" t="s">
        <v>4665</v>
      </c>
      <c r="D43" s="86" t="s">
        <v>4666</v>
      </c>
      <c r="E43" s="87">
        <v>5324</v>
      </c>
      <c r="F43" s="86" t="s">
        <v>1030</v>
      </c>
      <c r="G43" s="656" t="s">
        <v>4667</v>
      </c>
      <c r="H43" s="657"/>
    </row>
    <row r="44" spans="1:8" x14ac:dyDescent="0.2">
      <c r="A44" s="85" t="s">
        <v>4668</v>
      </c>
      <c r="B44" s="109" t="s">
        <v>4669</v>
      </c>
      <c r="C44" s="107" t="s">
        <v>4670</v>
      </c>
      <c r="D44" s="86" t="s">
        <v>4672</v>
      </c>
      <c r="E44" s="87">
        <v>5295</v>
      </c>
      <c r="F44" s="86" t="s">
        <v>1030</v>
      </c>
      <c r="G44" s="656" t="s">
        <v>4671</v>
      </c>
      <c r="H44" s="657"/>
    </row>
    <row r="45" spans="1:8" x14ac:dyDescent="0.2">
      <c r="A45" s="85" t="s">
        <v>4673</v>
      </c>
      <c r="B45" s="109" t="s">
        <v>4674</v>
      </c>
      <c r="C45" s="107" t="s">
        <v>4675</v>
      </c>
      <c r="D45" s="86" t="s">
        <v>4676</v>
      </c>
      <c r="E45" s="87">
        <v>5299</v>
      </c>
      <c r="F45" s="86" t="s">
        <v>1030</v>
      </c>
      <c r="G45" s="656" t="s">
        <v>4677</v>
      </c>
      <c r="H45" s="657"/>
    </row>
    <row r="46" spans="1:8" s="31" customFormat="1" ht="26.25" customHeight="1" x14ac:dyDescent="0.2">
      <c r="A46" s="59" t="s">
        <v>4679</v>
      </c>
      <c r="B46" s="107" t="s">
        <v>4680</v>
      </c>
      <c r="C46" s="107" t="s">
        <v>828</v>
      </c>
      <c r="D46" s="60" t="s">
        <v>829</v>
      </c>
      <c r="E46" s="61">
        <v>5269</v>
      </c>
      <c r="F46" s="60" t="s">
        <v>1030</v>
      </c>
      <c r="G46" s="654" t="s">
        <v>830</v>
      </c>
      <c r="H46" s="658"/>
    </row>
    <row r="47" spans="1:8" s="31" customFormat="1" x14ac:dyDescent="0.2">
      <c r="A47" s="59" t="s">
        <v>831</v>
      </c>
      <c r="B47" s="107" t="s">
        <v>832</v>
      </c>
      <c r="C47" s="107" t="s">
        <v>1725</v>
      </c>
      <c r="D47" s="60" t="s">
        <v>833</v>
      </c>
      <c r="E47" s="61">
        <v>5156</v>
      </c>
      <c r="F47" s="60" t="s">
        <v>1030</v>
      </c>
      <c r="G47" s="654" t="s">
        <v>834</v>
      </c>
      <c r="H47" s="655"/>
    </row>
    <row r="48" spans="1:8" s="31" customFormat="1" x14ac:dyDescent="0.2">
      <c r="A48" s="59" t="s">
        <v>4643</v>
      </c>
      <c r="B48" s="661" t="s">
        <v>1032</v>
      </c>
      <c r="C48" s="661"/>
      <c r="D48" s="661"/>
      <c r="E48" s="661"/>
      <c r="F48" s="661"/>
      <c r="G48" s="654"/>
      <c r="H48" s="655"/>
    </row>
    <row r="49" spans="1:8" s="31" customFormat="1" x14ac:dyDescent="0.2">
      <c r="A49" s="59" t="s">
        <v>839</v>
      </c>
      <c r="B49" s="107" t="s">
        <v>840</v>
      </c>
      <c r="C49" s="107" t="s">
        <v>841</v>
      </c>
      <c r="D49" s="107" t="s">
        <v>842</v>
      </c>
      <c r="E49" s="90">
        <v>5036</v>
      </c>
      <c r="F49" s="107" t="s">
        <v>1030</v>
      </c>
      <c r="G49" s="654" t="s">
        <v>3160</v>
      </c>
      <c r="H49" s="655"/>
    </row>
    <row r="50" spans="1:8" s="31" customFormat="1" x14ac:dyDescent="0.2">
      <c r="A50" s="59" t="s">
        <v>3161</v>
      </c>
      <c r="B50" s="107" t="s">
        <v>3162</v>
      </c>
      <c r="C50" s="107" t="s">
        <v>3163</v>
      </c>
      <c r="D50" s="107" t="s">
        <v>3164</v>
      </c>
      <c r="E50" s="90">
        <v>5022</v>
      </c>
      <c r="F50" s="107" t="s">
        <v>3484</v>
      </c>
      <c r="G50" s="654" t="s">
        <v>4652</v>
      </c>
      <c r="H50" s="655"/>
    </row>
    <row r="51" spans="1:8" s="31" customFormat="1" x14ac:dyDescent="0.2">
      <c r="A51" s="59" t="s">
        <v>17</v>
      </c>
      <c r="B51" s="107" t="s">
        <v>838</v>
      </c>
      <c r="C51" s="107" t="s">
        <v>3413</v>
      </c>
      <c r="D51" s="60" t="s">
        <v>18</v>
      </c>
      <c r="E51" s="61">
        <v>5007</v>
      </c>
      <c r="F51" s="60" t="s">
        <v>1030</v>
      </c>
      <c r="G51" s="654" t="s">
        <v>19</v>
      </c>
      <c r="H51" s="655"/>
    </row>
    <row r="52" spans="1:8" x14ac:dyDescent="0.2">
      <c r="A52" s="85" t="s">
        <v>3165</v>
      </c>
      <c r="B52" s="109" t="s">
        <v>3166</v>
      </c>
      <c r="C52" s="107" t="s">
        <v>3680</v>
      </c>
      <c r="D52" s="86" t="s">
        <v>3167</v>
      </c>
      <c r="E52" s="87">
        <v>5005</v>
      </c>
      <c r="F52" s="86" t="s">
        <v>1030</v>
      </c>
      <c r="G52" s="656" t="s">
        <v>3168</v>
      </c>
      <c r="H52" s="657"/>
    </row>
    <row r="53" spans="1:8" s="31" customFormat="1" x14ac:dyDescent="0.2">
      <c r="A53" s="59" t="s">
        <v>3889</v>
      </c>
      <c r="B53" s="107" t="s">
        <v>2562</v>
      </c>
      <c r="C53" s="107" t="s">
        <v>3891</v>
      </c>
      <c r="D53" s="60" t="s">
        <v>4040</v>
      </c>
      <c r="E53" s="61">
        <v>4947</v>
      </c>
      <c r="F53" s="60" t="s">
        <v>1030</v>
      </c>
      <c r="G53" s="654" t="s">
        <v>3892</v>
      </c>
      <c r="H53" s="655"/>
    </row>
    <row r="54" spans="1:8" s="31" customFormat="1" ht="13.5" thickBot="1" x14ac:dyDescent="0.25">
      <c r="A54" s="62" t="s">
        <v>3890</v>
      </c>
      <c r="B54" s="108" t="s">
        <v>3881</v>
      </c>
      <c r="C54" s="108" t="s">
        <v>3895</v>
      </c>
      <c r="D54" s="63" t="s">
        <v>3894</v>
      </c>
      <c r="E54" s="64">
        <v>4940</v>
      </c>
      <c r="F54" s="63" t="s">
        <v>1030</v>
      </c>
      <c r="G54" s="652" t="s">
        <v>3893</v>
      </c>
      <c r="H54" s="653"/>
    </row>
    <row r="56" spans="1:8" x14ac:dyDescent="0.2">
      <c r="C56"/>
    </row>
    <row r="57" spans="1:8" x14ac:dyDescent="0.2">
      <c r="C57"/>
    </row>
    <row r="58" spans="1:8" x14ac:dyDescent="0.2">
      <c r="C58"/>
    </row>
    <row r="59" spans="1:8" x14ac:dyDescent="0.2">
      <c r="C59"/>
    </row>
  </sheetData>
  <mergeCells count="54">
    <mergeCell ref="G31:H31"/>
    <mergeCell ref="B48:F48"/>
    <mergeCell ref="G32:H32"/>
    <mergeCell ref="G33:H33"/>
    <mergeCell ref="G34:H34"/>
    <mergeCell ref="G35:H35"/>
    <mergeCell ref="G43:H43"/>
    <mergeCell ref="G36:H36"/>
    <mergeCell ref="G37:H37"/>
    <mergeCell ref="G38:H38"/>
    <mergeCell ref="G39:H39"/>
    <mergeCell ref="G40:H40"/>
    <mergeCell ref="G41:H41"/>
    <mergeCell ref="G42:H42"/>
    <mergeCell ref="G54:H54"/>
    <mergeCell ref="G53:H53"/>
    <mergeCell ref="G44:H44"/>
    <mergeCell ref="G45:H45"/>
    <mergeCell ref="G46:H46"/>
    <mergeCell ref="G52:H52"/>
    <mergeCell ref="G47:H47"/>
    <mergeCell ref="G48:H48"/>
    <mergeCell ref="G51:H51"/>
    <mergeCell ref="G49:H49"/>
    <mergeCell ref="G50:H50"/>
    <mergeCell ref="A1:B1"/>
    <mergeCell ref="A15:H15"/>
    <mergeCell ref="A16:B16"/>
    <mergeCell ref="C16:D16"/>
    <mergeCell ref="E16:F16"/>
    <mergeCell ref="C1:H1"/>
    <mergeCell ref="C2:H2"/>
    <mergeCell ref="D4:E4"/>
    <mergeCell ref="A3:B3"/>
    <mergeCell ref="A2:B2"/>
    <mergeCell ref="B13:F13"/>
    <mergeCell ref="G10:H12"/>
    <mergeCell ref="D12:E12"/>
    <mergeCell ref="D5:E5"/>
    <mergeCell ref="A17:B17"/>
    <mergeCell ref="C17:D17"/>
    <mergeCell ref="E17:F17"/>
    <mergeCell ref="A18:H18"/>
    <mergeCell ref="G4:H6"/>
    <mergeCell ref="A28:B28"/>
    <mergeCell ref="D29:F29"/>
    <mergeCell ref="B22:C22"/>
    <mergeCell ref="B26:H26"/>
    <mergeCell ref="B24:H24"/>
    <mergeCell ref="E22:H22"/>
    <mergeCell ref="G28:H28"/>
    <mergeCell ref="A29:B29"/>
    <mergeCell ref="D28:F28"/>
    <mergeCell ref="G29:H29"/>
  </mergeCells>
  <phoneticPr fontId="0" type="noConversion"/>
  <hyperlinks>
    <hyperlink ref="D9" location="LeftHandCr!A1" display="Left Hand Cr Trail" xr:uid="{00000000-0004-0000-0100-000000000000}"/>
    <hyperlink ref="A2:B2" location="Overview!A1" tooltip="Go to Trail Network Overview sheet" display="Trail Network Overview" xr:uid="{00000000-0004-0000-0100-000001000000}"/>
    <hyperlink ref="D7" location="CloverBPike!A1" display="Clover Basin Pike Rd paths" xr:uid="{00000000-0004-0000-0100-000002000000}"/>
    <hyperlink ref="D8" location="Goose4Pkwy!A1" display="GooseCr 4 Mile FtHills Pkwy" xr:uid="{00000000-0004-0000-0100-000003000000}"/>
    <hyperlink ref="D4:E4" location="'96BroomLong'!A1" display="96 Broom Long Path" xr:uid="{00000000-0004-0000-0100-000004000000}"/>
    <hyperlink ref="D6" location="AirportN63!A1" display="AirportNelson63rd Street" xr:uid="{00000000-0004-0000-0100-000005000000}"/>
    <hyperlink ref="D5:E5" location="'287BroomLong'!A1" display="287 Broom Long Path" xr:uid="{00000000-0004-0000-0100-000006000000}"/>
    <hyperlink ref="D11" location="SageWonder!A1" display="Sage Wonderland Lake Paths" xr:uid="{00000000-0004-0000-0100-000007000000}"/>
    <hyperlink ref="D10" location="PikeCloverB!A1" display="PikeRd CloverBasin Trail" xr:uid="{00000000-0004-0000-0100-000008000000}"/>
    <hyperlink ref="D12:E12" location="StVrainCr!A1" display="St Vrain Cr Trail" xr:uid="{00000000-0004-0000-0100-000009000000}"/>
  </hyperlinks>
  <pageMargins left="1" right="0.7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1110" divId="CO_FN_21110" sourceType="sheet" destinationFile="C:\GPS\Bicycle\CO_FN\CO_FN_119D.htm" title="GeoBiking CO_FN 119 Diagonal Trail Description"/>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5">
    <pageSetUpPr fitToPage="1"/>
  </sheetPr>
  <dimension ref="A1:I47"/>
  <sheetViews>
    <sheetView topLeftCell="A8" zoomScaleNormal="100" workbookViewId="0">
      <selection activeCell="B8" sqref="B8"/>
    </sheetView>
  </sheetViews>
  <sheetFormatPr defaultRowHeight="12.75" x14ac:dyDescent="0.2"/>
  <cols>
    <col min="1" max="1" width="10.42578125" bestFit="1" customWidth="1"/>
    <col min="2" max="2" width="10.140625" bestFit="1" customWidth="1"/>
    <col min="3" max="3" width="12.140625" style="1" bestFit="1" customWidth="1"/>
    <col min="4" max="4" width="16.140625" bestFit="1" customWidth="1"/>
    <col min="5" max="5" width="8" bestFit="1" customWidth="1"/>
    <col min="6" max="6" width="15.140625" bestFit="1" customWidth="1"/>
    <col min="7" max="7" width="9.5703125" customWidth="1"/>
    <col min="8" max="8" width="27.7109375" customWidth="1"/>
  </cols>
  <sheetData>
    <row r="1" spans="1:9" ht="20.25" customHeight="1" x14ac:dyDescent="0.2">
      <c r="A1" s="636" t="s">
        <v>4843</v>
      </c>
      <c r="B1" s="637"/>
      <c r="C1" s="645" t="s">
        <v>1359</v>
      </c>
      <c r="D1" s="646"/>
      <c r="E1" s="646"/>
      <c r="F1" s="646"/>
      <c r="G1" s="646"/>
      <c r="H1" s="646"/>
    </row>
    <row r="2" spans="1:9" ht="25.5" customHeight="1" x14ac:dyDescent="0.2">
      <c r="A2" s="648" t="s">
        <v>3002</v>
      </c>
      <c r="B2" s="648"/>
      <c r="C2" s="645" t="s">
        <v>1360</v>
      </c>
      <c r="D2" s="671"/>
      <c r="E2" s="671"/>
      <c r="F2" s="671"/>
      <c r="G2" s="671"/>
      <c r="H2" s="671"/>
    </row>
    <row r="3" spans="1:9" x14ac:dyDescent="0.2">
      <c r="A3" s="648"/>
      <c r="B3" s="648"/>
      <c r="C3" s="22"/>
      <c r="D3" s="22"/>
      <c r="E3" s="22"/>
      <c r="F3" s="22"/>
      <c r="G3" s="22"/>
    </row>
    <row r="4" spans="1:9" x14ac:dyDescent="0.2">
      <c r="A4" s="141" t="s">
        <v>47</v>
      </c>
      <c r="B4" s="47" t="s">
        <v>675</v>
      </c>
      <c r="C4" s="30" t="s">
        <v>1076</v>
      </c>
      <c r="D4" s="648" t="s">
        <v>979</v>
      </c>
      <c r="E4" s="648"/>
      <c r="F4" s="30" t="s">
        <v>1395</v>
      </c>
      <c r="G4" s="635" t="s">
        <v>1783</v>
      </c>
      <c r="H4" s="635"/>
      <c r="I4" s="31"/>
    </row>
    <row r="5" spans="1:9" x14ac:dyDescent="0.2">
      <c r="A5" s="44"/>
      <c r="B5" s="41"/>
      <c r="C5" s="30"/>
      <c r="D5" s="648" t="s">
        <v>3475</v>
      </c>
      <c r="E5" s="648"/>
      <c r="G5" s="635"/>
      <c r="H5" s="635"/>
      <c r="I5" s="31"/>
    </row>
    <row r="6" spans="1:9" x14ac:dyDescent="0.2">
      <c r="A6" s="30" t="s">
        <v>3187</v>
      </c>
      <c r="B6" s="105">
        <f>COUNT(E27:E45)</f>
        <v>19</v>
      </c>
      <c r="C6" s="30"/>
      <c r="D6" s="2" t="s">
        <v>674</v>
      </c>
      <c r="E6" s="6"/>
      <c r="F6" s="189" t="s">
        <v>4681</v>
      </c>
      <c r="G6" s="691" t="s">
        <v>5589</v>
      </c>
      <c r="H6" s="691"/>
      <c r="I6" s="31"/>
    </row>
    <row r="7" spans="1:9" x14ac:dyDescent="0.2">
      <c r="A7" s="674"/>
      <c r="B7" s="674"/>
      <c r="C7" s="253"/>
      <c r="D7" s="2" t="s">
        <v>3478</v>
      </c>
      <c r="F7" s="190">
        <v>43235</v>
      </c>
      <c r="G7" s="691"/>
      <c r="H7" s="691"/>
    </row>
    <row r="8" spans="1:9" ht="13.5" thickBot="1" x14ac:dyDescent="0.25">
      <c r="A8" s="6"/>
      <c r="B8" s="6"/>
      <c r="C8"/>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63" t="s">
        <v>2605</v>
      </c>
    </row>
    <row r="11" spans="1:9" ht="13.5" thickBot="1" x14ac:dyDescent="0.25">
      <c r="A11" s="629"/>
      <c r="B11" s="629"/>
      <c r="C11" s="678">
        <v>16</v>
      </c>
      <c r="D11" s="679"/>
      <c r="E11" s="629">
        <v>14.2</v>
      </c>
      <c r="F11" s="629"/>
      <c r="G11" s="11"/>
    </row>
    <row r="12" spans="1:9" x14ac:dyDescent="0.2">
      <c r="A12" s="632" t="s">
        <v>684</v>
      </c>
      <c r="B12" s="633"/>
      <c r="C12" s="633"/>
      <c r="D12" s="633"/>
      <c r="E12" s="633"/>
      <c r="F12" s="633"/>
      <c r="G12" s="633"/>
      <c r="H12" s="634"/>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v>5159</v>
      </c>
      <c r="B14" s="23">
        <v>5305</v>
      </c>
      <c r="C14" s="24">
        <v>5066</v>
      </c>
      <c r="D14" s="24">
        <v>5415</v>
      </c>
      <c r="E14" s="24">
        <f>B14 - A14</f>
        <v>146</v>
      </c>
      <c r="F14" s="24">
        <v>900</v>
      </c>
      <c r="G14" s="24"/>
      <c r="H14" s="3">
        <v>1</v>
      </c>
    </row>
    <row r="15" spans="1:9" s="7" customFormat="1" x14ac:dyDescent="0.2">
      <c r="A15" s="21"/>
      <c r="B15" s="21"/>
      <c r="C15" s="18"/>
      <c r="D15" s="19"/>
      <c r="E15" s="19"/>
      <c r="F15" s="19"/>
      <c r="G15" s="19"/>
      <c r="H15" s="19"/>
    </row>
    <row r="16" spans="1:9" s="7" customFormat="1" ht="26.25" customHeight="1" x14ac:dyDescent="0.2">
      <c r="A16" s="39" t="s">
        <v>690</v>
      </c>
      <c r="B16" s="623" t="s">
        <v>737</v>
      </c>
      <c r="C16" s="623"/>
      <c r="D16" s="156" t="s">
        <v>693</v>
      </c>
      <c r="E16" s="623" t="s">
        <v>2606</v>
      </c>
      <c r="F16" s="623"/>
      <c r="G16" s="623"/>
      <c r="H16" s="623"/>
    </row>
    <row r="17" spans="1:8" s="7" customFormat="1" x14ac:dyDescent="0.2">
      <c r="A17" s="21"/>
      <c r="B17" s="21"/>
      <c r="C17" s="18"/>
      <c r="D17" s="144" t="s">
        <v>3141</v>
      </c>
      <c r="E17" s="624" t="s">
        <v>1126</v>
      </c>
      <c r="F17" s="624"/>
      <c r="G17" s="224" t="s">
        <v>2279</v>
      </c>
      <c r="H17" s="19"/>
    </row>
    <row r="18" spans="1:8" s="7" customFormat="1" ht="12.75" customHeight="1" x14ac:dyDescent="0.2">
      <c r="A18" s="39" t="s">
        <v>691</v>
      </c>
      <c r="B18" s="621" t="s">
        <v>1878</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39" t="s">
        <v>692</v>
      </c>
      <c r="B20" s="621" t="s">
        <v>1877</v>
      </c>
      <c r="C20" s="621"/>
      <c r="D20" s="621"/>
      <c r="E20" s="621"/>
      <c r="F20" s="621"/>
      <c r="G20" s="621"/>
      <c r="H20" s="621"/>
    </row>
    <row r="21" spans="1:8" s="7" customFormat="1" ht="12.75" customHeight="1" x14ac:dyDescent="0.2">
      <c r="A21" s="39"/>
      <c r="B21" s="806" t="s">
        <v>1280</v>
      </c>
      <c r="C21" s="806"/>
      <c r="D21" s="806"/>
      <c r="E21" s="806"/>
      <c r="F21" s="806"/>
      <c r="G21" s="806"/>
      <c r="H21" s="806"/>
    </row>
    <row r="22" spans="1:8" ht="13.5" thickBot="1" x14ac:dyDescent="0.25"/>
    <row r="23" spans="1:8" ht="13.5" thickBot="1" x14ac:dyDescent="0.25">
      <c r="A23" s="816" t="s">
        <v>686</v>
      </c>
      <c r="B23" s="816"/>
      <c r="C23" s="155" t="s">
        <v>687</v>
      </c>
      <c r="D23" s="816" t="s">
        <v>688</v>
      </c>
      <c r="E23" s="816"/>
      <c r="F23" s="816"/>
      <c r="G23" s="816" t="s">
        <v>689</v>
      </c>
      <c r="H23" s="816"/>
    </row>
    <row r="24" spans="1:8" x14ac:dyDescent="0.2">
      <c r="A24" s="685" t="s">
        <v>1354</v>
      </c>
      <c r="B24" s="685"/>
      <c r="C24" s="148" t="s">
        <v>2602</v>
      </c>
      <c r="D24" s="621" t="s">
        <v>2603</v>
      </c>
      <c r="E24" s="622"/>
      <c r="F24" s="622"/>
      <c r="G24" s="766" t="s">
        <v>2604</v>
      </c>
      <c r="H24" s="766"/>
    </row>
    <row r="25" spans="1:8" ht="13.5" thickBot="1" x14ac:dyDescent="0.25"/>
    <row r="26" spans="1:8" s="3" customFormat="1" ht="13.5" thickBot="1" x14ac:dyDescent="0.25">
      <c r="A26" s="4" t="s">
        <v>4537</v>
      </c>
      <c r="B26" s="4" t="s">
        <v>2966</v>
      </c>
      <c r="C26" s="5" t="s">
        <v>2965</v>
      </c>
      <c r="D26" s="4" t="s">
        <v>1396</v>
      </c>
      <c r="E26" s="4" t="s">
        <v>4536</v>
      </c>
      <c r="F26" s="4" t="s">
        <v>2964</v>
      </c>
      <c r="G26" s="659" t="s">
        <v>64</v>
      </c>
      <c r="H26" s="660"/>
    </row>
    <row r="27" spans="1:8" s="31" customFormat="1" ht="27" customHeight="1" x14ac:dyDescent="0.2">
      <c r="A27" s="346" t="s">
        <v>1361</v>
      </c>
      <c r="B27" s="347" t="s">
        <v>1362</v>
      </c>
      <c r="C27" s="347" t="s">
        <v>1363</v>
      </c>
      <c r="D27" s="348" t="s">
        <v>4048</v>
      </c>
      <c r="E27" s="349">
        <v>5159</v>
      </c>
      <c r="F27" s="348" t="s">
        <v>1030</v>
      </c>
      <c r="G27" s="804" t="s">
        <v>2440</v>
      </c>
      <c r="H27" s="805"/>
    </row>
    <row r="28" spans="1:8" x14ac:dyDescent="0.2">
      <c r="A28" s="350" t="s">
        <v>1364</v>
      </c>
      <c r="B28" s="351" t="s">
        <v>1365</v>
      </c>
      <c r="C28" s="351" t="s">
        <v>1366</v>
      </c>
      <c r="D28" s="352" t="s">
        <v>1367</v>
      </c>
      <c r="E28" s="353">
        <v>5265</v>
      </c>
      <c r="F28" s="352" t="s">
        <v>1030</v>
      </c>
      <c r="G28" s="810" t="s">
        <v>1368</v>
      </c>
      <c r="H28" s="811"/>
    </row>
    <row r="29" spans="1:8" x14ac:dyDescent="0.2">
      <c r="A29" s="350" t="s">
        <v>1369</v>
      </c>
      <c r="B29" s="351" t="s">
        <v>3422</v>
      </c>
      <c r="C29" s="351" t="s">
        <v>1370</v>
      </c>
      <c r="D29" s="352" t="s">
        <v>1371</v>
      </c>
      <c r="E29" s="353">
        <v>5325</v>
      </c>
      <c r="F29" s="352" t="s">
        <v>1030</v>
      </c>
      <c r="G29" s="810" t="s">
        <v>3419</v>
      </c>
      <c r="H29" s="811"/>
    </row>
    <row r="30" spans="1:8" s="31" customFormat="1" x14ac:dyDescent="0.2">
      <c r="A30" s="354" t="s">
        <v>3420</v>
      </c>
      <c r="B30" s="351" t="s">
        <v>3421</v>
      </c>
      <c r="C30" s="351" t="s">
        <v>3427</v>
      </c>
      <c r="D30" s="355" t="s">
        <v>65</v>
      </c>
      <c r="E30" s="356">
        <v>5225</v>
      </c>
      <c r="F30" s="355" t="s">
        <v>4537</v>
      </c>
      <c r="G30" s="807" t="s">
        <v>3423</v>
      </c>
      <c r="H30" s="808"/>
    </row>
    <row r="31" spans="1:8" s="31" customFormat="1" x14ac:dyDescent="0.2">
      <c r="A31" s="354" t="s">
        <v>3424</v>
      </c>
      <c r="B31" s="351" t="s">
        <v>3425</v>
      </c>
      <c r="C31" s="351" t="s">
        <v>3426</v>
      </c>
      <c r="D31" s="355" t="s">
        <v>3428</v>
      </c>
      <c r="E31" s="356">
        <v>5100</v>
      </c>
      <c r="F31" s="355" t="s">
        <v>4537</v>
      </c>
      <c r="G31" s="807" t="s">
        <v>3429</v>
      </c>
      <c r="H31" s="808"/>
    </row>
    <row r="32" spans="1:8" s="31" customFormat="1" x14ac:dyDescent="0.2">
      <c r="A32" s="354" t="s">
        <v>3430</v>
      </c>
      <c r="B32" s="351" t="s">
        <v>3431</v>
      </c>
      <c r="C32" s="351" t="s">
        <v>3432</v>
      </c>
      <c r="D32" s="355" t="s">
        <v>3433</v>
      </c>
      <c r="E32" s="356">
        <v>5124</v>
      </c>
      <c r="F32" s="355" t="s">
        <v>3157</v>
      </c>
      <c r="G32" s="807" t="s">
        <v>3434</v>
      </c>
      <c r="H32" s="808"/>
    </row>
    <row r="33" spans="1:8" s="31" customFormat="1" x14ac:dyDescent="0.2">
      <c r="A33" s="354" t="s">
        <v>3472</v>
      </c>
      <c r="B33" s="351" t="s">
        <v>3435</v>
      </c>
      <c r="C33" s="351" t="s">
        <v>3436</v>
      </c>
      <c r="D33" s="355" t="s">
        <v>3437</v>
      </c>
      <c r="E33" s="356">
        <v>5211</v>
      </c>
      <c r="F33" s="355" t="s">
        <v>1030</v>
      </c>
      <c r="G33" s="807" t="s">
        <v>3438</v>
      </c>
      <c r="H33" s="808"/>
    </row>
    <row r="34" spans="1:8" s="31" customFormat="1" x14ac:dyDescent="0.2">
      <c r="A34" s="354" t="s">
        <v>3439</v>
      </c>
      <c r="B34" s="351" t="s">
        <v>3440</v>
      </c>
      <c r="C34" s="351" t="s">
        <v>3441</v>
      </c>
      <c r="D34" s="355" t="s">
        <v>3442</v>
      </c>
      <c r="E34" s="356">
        <v>5233</v>
      </c>
      <c r="F34" s="355" t="s">
        <v>682</v>
      </c>
      <c r="G34" s="807" t="s">
        <v>3442</v>
      </c>
      <c r="H34" s="808"/>
    </row>
    <row r="35" spans="1:8" s="31" customFormat="1" x14ac:dyDescent="0.2">
      <c r="A35" s="354" t="s">
        <v>3443</v>
      </c>
      <c r="B35" s="351" t="s">
        <v>3444</v>
      </c>
      <c r="C35" s="351" t="s">
        <v>3445</v>
      </c>
      <c r="D35" s="355" t="s">
        <v>3446</v>
      </c>
      <c r="E35" s="356">
        <v>5224</v>
      </c>
      <c r="F35" s="355" t="s">
        <v>3157</v>
      </c>
      <c r="G35" s="807" t="s">
        <v>3447</v>
      </c>
      <c r="H35" s="808"/>
    </row>
    <row r="36" spans="1:8" s="31" customFormat="1" x14ac:dyDescent="0.2">
      <c r="A36" s="354" t="s">
        <v>3457</v>
      </c>
      <c r="B36" s="351" t="s">
        <v>3453</v>
      </c>
      <c r="C36" s="351" t="s">
        <v>3454</v>
      </c>
      <c r="D36" s="355" t="s">
        <v>3455</v>
      </c>
      <c r="E36" s="356">
        <v>5271</v>
      </c>
      <c r="F36" s="355" t="s">
        <v>4537</v>
      </c>
      <c r="G36" s="807" t="s">
        <v>3456</v>
      </c>
      <c r="H36" s="808"/>
    </row>
    <row r="37" spans="1:8" x14ac:dyDescent="0.2">
      <c r="A37" s="354" t="s">
        <v>3459</v>
      </c>
      <c r="B37" s="351" t="s">
        <v>3453</v>
      </c>
      <c r="C37" s="351" t="s">
        <v>3458</v>
      </c>
      <c r="D37" s="355" t="s">
        <v>3460</v>
      </c>
      <c r="E37" s="356">
        <v>5227</v>
      </c>
      <c r="F37" s="355" t="s">
        <v>4537</v>
      </c>
      <c r="G37" s="807" t="s">
        <v>3461</v>
      </c>
      <c r="H37" s="808"/>
    </row>
    <row r="38" spans="1:8" x14ac:dyDescent="0.2">
      <c r="A38" s="350" t="s">
        <v>3462</v>
      </c>
      <c r="B38" s="351" t="s">
        <v>3463</v>
      </c>
      <c r="C38" s="351" t="s">
        <v>3464</v>
      </c>
      <c r="D38" s="352" t="s">
        <v>3465</v>
      </c>
      <c r="E38" s="353">
        <v>5173</v>
      </c>
      <c r="F38" s="352" t="s">
        <v>4537</v>
      </c>
      <c r="G38" s="810" t="s">
        <v>3466</v>
      </c>
      <c r="H38" s="811"/>
    </row>
    <row r="39" spans="1:8" x14ac:dyDescent="0.2">
      <c r="A39" s="350" t="s">
        <v>3787</v>
      </c>
      <c r="B39" s="351" t="s">
        <v>3788</v>
      </c>
      <c r="C39" s="351" t="s">
        <v>3789</v>
      </c>
      <c r="D39" s="352" t="s">
        <v>10</v>
      </c>
      <c r="E39" s="353">
        <v>5181</v>
      </c>
      <c r="F39" s="352" t="s">
        <v>1030</v>
      </c>
      <c r="G39" s="810" t="s">
        <v>3790</v>
      </c>
      <c r="H39" s="811"/>
    </row>
    <row r="40" spans="1:8" s="539" customFormat="1" x14ac:dyDescent="0.2">
      <c r="A40" s="354" t="s">
        <v>3468</v>
      </c>
      <c r="B40" s="351" t="s">
        <v>3469</v>
      </c>
      <c r="C40" s="351" t="s">
        <v>3470</v>
      </c>
      <c r="D40" s="355" t="s">
        <v>3471</v>
      </c>
      <c r="E40" s="356">
        <v>5187</v>
      </c>
      <c r="F40" s="355" t="s">
        <v>1030</v>
      </c>
      <c r="G40" s="818" t="s">
        <v>5581</v>
      </c>
      <c r="H40" s="817"/>
    </row>
    <row r="41" spans="1:8" s="567" customFormat="1" x14ac:dyDescent="0.2">
      <c r="A41" s="354" t="s">
        <v>5582</v>
      </c>
      <c r="B41" s="351" t="s">
        <v>5583</v>
      </c>
      <c r="C41" s="351" t="s">
        <v>5584</v>
      </c>
      <c r="D41" s="355" t="s">
        <v>5585</v>
      </c>
      <c r="E41" s="356">
        <v>5207</v>
      </c>
      <c r="F41" s="355" t="s">
        <v>1030</v>
      </c>
      <c r="G41" s="812" t="s">
        <v>5586</v>
      </c>
      <c r="H41" s="813"/>
    </row>
    <row r="42" spans="1:8" x14ac:dyDescent="0.2">
      <c r="A42" s="354" t="s">
        <v>4377</v>
      </c>
      <c r="B42" s="572" t="s">
        <v>5587</v>
      </c>
      <c r="C42" s="572" t="s">
        <v>5588</v>
      </c>
      <c r="D42" s="355" t="s">
        <v>4378</v>
      </c>
      <c r="E42" s="356">
        <v>5203</v>
      </c>
      <c r="F42" s="355" t="s">
        <v>1030</v>
      </c>
      <c r="G42" s="809" t="s">
        <v>5549</v>
      </c>
      <c r="H42" s="808"/>
    </row>
    <row r="43" spans="1:8" s="539" customFormat="1" x14ac:dyDescent="0.2">
      <c r="A43" s="354" t="s">
        <v>2441</v>
      </c>
      <c r="B43" s="351" t="s">
        <v>2779</v>
      </c>
      <c r="C43" s="351" t="s">
        <v>4379</v>
      </c>
      <c r="D43" s="355" t="s">
        <v>2442</v>
      </c>
      <c r="E43" s="356">
        <v>5209</v>
      </c>
      <c r="F43" s="355" t="s">
        <v>1030</v>
      </c>
      <c r="G43" s="809" t="s">
        <v>5548</v>
      </c>
      <c r="H43" s="817"/>
    </row>
    <row r="44" spans="1:8" ht="26.25" customHeight="1" x14ac:dyDescent="0.2">
      <c r="A44" s="354" t="s">
        <v>3011</v>
      </c>
      <c r="B44" s="351" t="s">
        <v>3012</v>
      </c>
      <c r="C44" s="351" t="s">
        <v>3013</v>
      </c>
      <c r="D44" s="556" t="s">
        <v>5547</v>
      </c>
      <c r="E44" s="356">
        <v>5225</v>
      </c>
      <c r="F44" s="355" t="s">
        <v>1030</v>
      </c>
      <c r="G44" s="807" t="s">
        <v>918</v>
      </c>
      <c r="H44" s="808"/>
    </row>
    <row r="45" spans="1:8" s="31" customFormat="1" ht="13.5" thickBot="1" x14ac:dyDescent="0.25">
      <c r="A45" s="357" t="s">
        <v>1347</v>
      </c>
      <c r="B45" s="358" t="s">
        <v>1348</v>
      </c>
      <c r="C45" s="358" t="s">
        <v>758</v>
      </c>
      <c r="D45" s="359" t="s">
        <v>4249</v>
      </c>
      <c r="E45" s="360">
        <v>5305</v>
      </c>
      <c r="F45" s="359" t="s">
        <v>1030</v>
      </c>
      <c r="G45" s="814" t="s">
        <v>599</v>
      </c>
      <c r="H45" s="815"/>
    </row>
    <row r="46" spans="1:8" x14ac:dyDescent="0.2">
      <c r="B46" s="28"/>
      <c r="C46" s="115"/>
      <c r="H46" s="53"/>
    </row>
    <row r="47" spans="1:8" s="7" customFormat="1" x14ac:dyDescent="0.2">
      <c r="A47" s="30" t="s">
        <v>3642</v>
      </c>
      <c r="B47" s="208" t="s">
        <v>165</v>
      </c>
      <c r="C47" s="207"/>
    </row>
  </sheetData>
  <mergeCells count="50">
    <mergeCell ref="G44:H44"/>
    <mergeCell ref="G45:H45"/>
    <mergeCell ref="A23:B23"/>
    <mergeCell ref="A24:B24"/>
    <mergeCell ref="D23:F23"/>
    <mergeCell ref="D24:F24"/>
    <mergeCell ref="G23:H23"/>
    <mergeCell ref="G24:H24"/>
    <mergeCell ref="G43:H43"/>
    <mergeCell ref="G36:H36"/>
    <mergeCell ref="G37:H37"/>
    <mergeCell ref="G38:H38"/>
    <mergeCell ref="G40:H40"/>
    <mergeCell ref="G39:H39"/>
    <mergeCell ref="G33:H33"/>
    <mergeCell ref="G34:H34"/>
    <mergeCell ref="G35:H35"/>
    <mergeCell ref="G42:H42"/>
    <mergeCell ref="G28:H28"/>
    <mergeCell ref="G29:H29"/>
    <mergeCell ref="G30:H30"/>
    <mergeCell ref="G31:H31"/>
    <mergeCell ref="G32:H32"/>
    <mergeCell ref="G41:H41"/>
    <mergeCell ref="G27:H27"/>
    <mergeCell ref="B16:C16"/>
    <mergeCell ref="B20:H20"/>
    <mergeCell ref="B18:H18"/>
    <mergeCell ref="E16:H16"/>
    <mergeCell ref="G26:H26"/>
    <mergeCell ref="E17:F17"/>
    <mergeCell ref="B21:H21"/>
    <mergeCell ref="A1:B1"/>
    <mergeCell ref="A9:H9"/>
    <mergeCell ref="A10:B10"/>
    <mergeCell ref="C10:D10"/>
    <mergeCell ref="E10:F10"/>
    <mergeCell ref="C1:H1"/>
    <mergeCell ref="C2:H2"/>
    <mergeCell ref="D4:E4"/>
    <mergeCell ref="G6:H7"/>
    <mergeCell ref="G4:H5"/>
    <mergeCell ref="A2:B2"/>
    <mergeCell ref="A3:B3"/>
    <mergeCell ref="A7:B7"/>
    <mergeCell ref="E11:F11"/>
    <mergeCell ref="A12:H12"/>
    <mergeCell ref="A11:B11"/>
    <mergeCell ref="C11:D11"/>
    <mergeCell ref="D5:E5"/>
  </mergeCells>
  <phoneticPr fontId="0" type="noConversion"/>
  <hyperlinks>
    <hyperlink ref="D4:E4" location="AirportN63!A1" display="AirportNelson63 Trail" xr:uid="{00000000-0004-0000-1300-000000000000}"/>
    <hyperlink ref="A2:B2" location="Overview!A1" tooltip="Go to Trail Network Overview sheet" display="Trail Network Overview" xr:uid="{00000000-0004-0000-1300-000001000000}"/>
    <hyperlink ref="B47" location="RTD!A42" display="RTD-FH" xr:uid="{00000000-0004-0000-1300-000002000000}"/>
    <hyperlink ref="D7" location="NiwotLoop!A1" display="Niwot Loop Trail" xr:uid="{00000000-0004-0000-1300-000003000000}"/>
    <hyperlink ref="D6" location="Goose4Pkwy!A1" display="Goose4Pkwy Trail" xr:uid="{00000000-0004-0000-1300-000004000000}"/>
    <hyperlink ref="D5:E5" location="BldrSBldr!A1" display="BldrSBldr Trail" xr:uid="{00000000-0004-0000-1300-000005000000}"/>
  </hyperlinks>
  <pageMargins left="1" right="0.7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1598" divId="DR_Out_31598" sourceType="sheet" destinationFile="C:\GPS\Bicycle\CO_FN\CO_FN_EBT.htm" title="GeoBiking CO_FN EBT Trail Description"/>
  </webPublishItem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9">
    <pageSetUpPr fitToPage="1"/>
  </sheetPr>
  <dimension ref="A1:I49"/>
  <sheetViews>
    <sheetView topLeftCell="A6" zoomScaleNormal="100" workbookViewId="0">
      <selection activeCell="B18" sqref="B18:H18"/>
    </sheetView>
  </sheetViews>
  <sheetFormatPr defaultRowHeight="12.75" x14ac:dyDescent="0.2"/>
  <cols>
    <col min="1" max="1" width="10.42578125" bestFit="1" customWidth="1"/>
    <col min="2" max="2" width="12" customWidth="1"/>
    <col min="3" max="3" width="12.140625" style="1" bestFit="1" customWidth="1"/>
    <col min="4" max="4" width="16.42578125" bestFit="1" customWidth="1"/>
    <col min="5" max="5" width="8" bestFit="1" customWidth="1"/>
    <col min="6" max="6" width="15.140625" bestFit="1" customWidth="1"/>
    <col min="7" max="7" width="9.85546875" customWidth="1"/>
    <col min="8" max="8" width="32.42578125" customWidth="1"/>
  </cols>
  <sheetData>
    <row r="1" spans="1:9" ht="24" customHeight="1" x14ac:dyDescent="0.2">
      <c r="A1" s="636" t="s">
        <v>4515</v>
      </c>
      <c r="B1" s="637"/>
      <c r="C1" s="645" t="s">
        <v>4512</v>
      </c>
      <c r="D1" s="646"/>
      <c r="E1" s="646"/>
      <c r="F1" s="646"/>
      <c r="G1" s="646"/>
      <c r="H1" s="646"/>
    </row>
    <row r="2" spans="1:9" ht="26.25" customHeight="1" x14ac:dyDescent="0.2">
      <c r="A2" s="648" t="s">
        <v>3002</v>
      </c>
      <c r="B2" s="648"/>
      <c r="C2" s="645" t="s">
        <v>4516</v>
      </c>
      <c r="D2" s="671"/>
      <c r="E2" s="671"/>
      <c r="F2" s="671"/>
      <c r="G2" s="671"/>
      <c r="H2" s="671"/>
    </row>
    <row r="3" spans="1:9" x14ac:dyDescent="0.2">
      <c r="A3" s="8"/>
      <c r="B3" s="6"/>
      <c r="C3" s="647"/>
      <c r="D3" s="622"/>
      <c r="E3" s="622"/>
      <c r="F3" s="622"/>
      <c r="G3" s="622"/>
      <c r="H3" s="622"/>
    </row>
    <row r="4" spans="1:9" ht="12.75" customHeight="1" x14ac:dyDescent="0.2">
      <c r="A4" s="227" t="s">
        <v>47</v>
      </c>
      <c r="B4" s="49" t="s">
        <v>4514</v>
      </c>
      <c r="C4" s="30" t="s">
        <v>1076</v>
      </c>
      <c r="D4" s="648"/>
      <c r="E4" s="648"/>
      <c r="F4" s="30" t="s">
        <v>1395</v>
      </c>
      <c r="G4" s="822" t="s">
        <v>3930</v>
      </c>
      <c r="H4" s="822"/>
      <c r="I4" s="31"/>
    </row>
    <row r="5" spans="1:9" x14ac:dyDescent="0.2">
      <c r="A5" s="44"/>
      <c r="B5" s="41"/>
      <c r="C5" s="44"/>
      <c r="D5" s="2"/>
      <c r="E5" s="6"/>
      <c r="F5" s="191"/>
      <c r="G5" s="822"/>
      <c r="H5" s="822"/>
      <c r="I5" s="31"/>
    </row>
    <row r="6" spans="1:9" x14ac:dyDescent="0.2">
      <c r="A6" s="211" t="s">
        <v>3187</v>
      </c>
      <c r="B6" s="105">
        <f>COUNT(E27:E48)</f>
        <v>19</v>
      </c>
      <c r="C6" s="44"/>
      <c r="D6" s="2"/>
      <c r="E6" s="189" t="s">
        <v>2767</v>
      </c>
      <c r="F6" s="189" t="s">
        <v>4681</v>
      </c>
      <c r="G6" s="822"/>
      <c r="H6" s="822"/>
      <c r="I6" s="31"/>
    </row>
    <row r="7" spans="1:9" x14ac:dyDescent="0.2">
      <c r="A7" s="44"/>
      <c r="B7" s="41"/>
      <c r="C7" s="44"/>
      <c r="D7" s="2"/>
      <c r="E7" s="269">
        <v>40612</v>
      </c>
      <c r="G7" s="822"/>
      <c r="H7" s="822"/>
      <c r="I7" s="31"/>
    </row>
    <row r="8" spans="1:9" ht="13.5" thickBot="1" x14ac:dyDescent="0.25">
      <c r="A8" s="44"/>
      <c r="B8" s="105"/>
      <c r="C8"/>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2" t="s">
        <v>2605</v>
      </c>
    </row>
    <row r="11" spans="1:9" ht="13.5" thickBot="1" x14ac:dyDescent="0.25">
      <c r="A11" s="629"/>
      <c r="B11" s="629"/>
      <c r="C11" s="678">
        <v>12.5</v>
      </c>
      <c r="D11" s="679"/>
      <c r="E11" s="629">
        <v>8.9</v>
      </c>
      <c r="F11" s="629"/>
      <c r="G11" s="11"/>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 t="s">
        <v>59</v>
      </c>
    </row>
    <row r="14" spans="1:9" s="7" customFormat="1" x14ac:dyDescent="0.2">
      <c r="A14" s="23">
        <f>E27</f>
        <v>4862</v>
      </c>
      <c r="B14" s="23">
        <f>E48</f>
        <v>5063</v>
      </c>
      <c r="C14" s="24">
        <v>4862</v>
      </c>
      <c r="D14" s="24">
        <v>5065</v>
      </c>
      <c r="E14" s="24">
        <f>B14 - A14</f>
        <v>201</v>
      </c>
      <c r="F14" s="24">
        <v>354</v>
      </c>
      <c r="G14" s="24"/>
      <c r="H14" s="65">
        <v>0</v>
      </c>
    </row>
    <row r="15" spans="1:9" s="7" customFormat="1" x14ac:dyDescent="0.2">
      <c r="A15" s="21"/>
      <c r="B15" s="21"/>
      <c r="C15" s="18"/>
      <c r="D15" s="19"/>
      <c r="E15" s="19"/>
      <c r="F15" s="19"/>
      <c r="G15" s="19"/>
      <c r="H15" s="19"/>
    </row>
    <row r="16" spans="1:9" s="7" customFormat="1" ht="12.75" customHeight="1" x14ac:dyDescent="0.2">
      <c r="A16" s="39" t="s">
        <v>690</v>
      </c>
      <c r="B16" s="623" t="s">
        <v>4517</v>
      </c>
      <c r="C16" s="623"/>
      <c r="D16" s="144" t="s">
        <v>693</v>
      </c>
      <c r="E16" s="624" t="s">
        <v>1397</v>
      </c>
      <c r="F16" s="624"/>
      <c r="G16" s="624"/>
      <c r="H16" s="624"/>
    </row>
    <row r="17" spans="1:8" s="7" customFormat="1" x14ac:dyDescent="0.2">
      <c r="A17" s="21"/>
      <c r="B17" s="21"/>
      <c r="C17" s="18"/>
      <c r="D17" s="144" t="s">
        <v>3141</v>
      </c>
      <c r="E17" s="624" t="s">
        <v>1113</v>
      </c>
      <c r="F17" s="624"/>
      <c r="G17" s="224" t="s">
        <v>2279</v>
      </c>
      <c r="H17" s="467">
        <v>197</v>
      </c>
    </row>
    <row r="18" spans="1:8" s="7" customFormat="1" ht="12.75" customHeight="1" x14ac:dyDescent="0.2">
      <c r="A18" s="39" t="s">
        <v>691</v>
      </c>
      <c r="B18" s="621" t="s">
        <v>4513</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675" t="s">
        <v>692</v>
      </c>
      <c r="B20" s="717" t="s">
        <v>2408</v>
      </c>
      <c r="C20" s="717"/>
      <c r="D20" s="717"/>
      <c r="E20" s="717"/>
      <c r="F20" s="717"/>
      <c r="G20" s="717"/>
      <c r="H20" s="717"/>
    </row>
    <row r="21" spans="1:8" s="7" customFormat="1" x14ac:dyDescent="0.2">
      <c r="A21" s="675"/>
      <c r="B21" s="717"/>
      <c r="C21" s="717"/>
      <c r="D21" s="717"/>
      <c r="E21" s="717"/>
      <c r="F21" s="717"/>
      <c r="G21" s="717"/>
      <c r="H21" s="717"/>
    </row>
    <row r="22" spans="1:8" ht="13.5" thickBot="1" x14ac:dyDescent="0.25"/>
    <row r="23" spans="1:8" ht="13.5" thickBot="1" x14ac:dyDescent="0.25">
      <c r="A23" s="756" t="s">
        <v>686</v>
      </c>
      <c r="B23" s="756"/>
      <c r="C23" s="232" t="s">
        <v>687</v>
      </c>
      <c r="D23" s="756" t="s">
        <v>688</v>
      </c>
      <c r="E23" s="756"/>
      <c r="F23" s="756"/>
      <c r="G23" s="756" t="s">
        <v>689</v>
      </c>
      <c r="H23" s="756"/>
    </row>
    <row r="24" spans="1:8" x14ac:dyDescent="0.2">
      <c r="A24" s="820" t="s">
        <v>2273</v>
      </c>
      <c r="B24" s="820"/>
      <c r="C24" s="268" t="s">
        <v>2272</v>
      </c>
      <c r="D24" s="621" t="s">
        <v>2416</v>
      </c>
      <c r="E24" s="622"/>
      <c r="F24" s="622"/>
      <c r="G24" s="766" t="s">
        <v>2415</v>
      </c>
      <c r="H24" s="766"/>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x14ac:dyDescent="0.2">
      <c r="A27" s="76" t="s">
        <v>4518</v>
      </c>
      <c r="B27" s="106" t="s">
        <v>4519</v>
      </c>
      <c r="C27" s="106" t="s">
        <v>4520</v>
      </c>
      <c r="D27" s="77" t="s">
        <v>4521</v>
      </c>
      <c r="E27" s="78">
        <v>4862</v>
      </c>
      <c r="F27" s="77" t="s">
        <v>1030</v>
      </c>
      <c r="G27" s="662" t="s">
        <v>4522</v>
      </c>
      <c r="H27" s="663"/>
    </row>
    <row r="28" spans="1:8" s="31" customFormat="1" x14ac:dyDescent="0.2">
      <c r="A28" s="85" t="s">
        <v>3916</v>
      </c>
      <c r="B28" s="109" t="s">
        <v>3917</v>
      </c>
      <c r="C28" s="107" t="s">
        <v>3918</v>
      </c>
      <c r="D28" s="86" t="s">
        <v>3919</v>
      </c>
      <c r="E28" s="87">
        <v>4895</v>
      </c>
      <c r="F28" s="86" t="s">
        <v>48</v>
      </c>
      <c r="G28" s="656"/>
      <c r="H28" s="657"/>
    </row>
    <row r="29" spans="1:8" x14ac:dyDescent="0.2">
      <c r="A29" s="85" t="s">
        <v>3920</v>
      </c>
      <c r="B29" s="109" t="s">
        <v>3921</v>
      </c>
      <c r="C29" s="107" t="s">
        <v>3922</v>
      </c>
      <c r="D29" s="86" t="s">
        <v>3923</v>
      </c>
      <c r="E29" s="87">
        <v>4951</v>
      </c>
      <c r="F29" s="86" t="s">
        <v>1030</v>
      </c>
      <c r="G29" s="656" t="s">
        <v>3924</v>
      </c>
      <c r="H29" s="657"/>
    </row>
    <row r="30" spans="1:8" x14ac:dyDescent="0.2">
      <c r="A30" s="85" t="s">
        <v>3925</v>
      </c>
      <c r="B30" s="109" t="s">
        <v>3926</v>
      </c>
      <c r="C30" s="107" t="s">
        <v>3927</v>
      </c>
      <c r="D30" s="86" t="s">
        <v>3928</v>
      </c>
      <c r="E30" s="87">
        <v>4951</v>
      </c>
      <c r="F30" s="86" t="s">
        <v>3157</v>
      </c>
      <c r="G30" s="656" t="s">
        <v>3929</v>
      </c>
      <c r="H30" s="657"/>
    </row>
    <row r="31" spans="1:8" s="31" customFormat="1" x14ac:dyDescent="0.2">
      <c r="A31" s="59" t="s">
        <v>3931</v>
      </c>
      <c r="B31" s="107" t="s">
        <v>3932</v>
      </c>
      <c r="C31" s="107" t="s">
        <v>3933</v>
      </c>
      <c r="D31" s="60" t="s">
        <v>3934</v>
      </c>
      <c r="E31" s="61">
        <v>4949</v>
      </c>
      <c r="F31" s="60" t="s">
        <v>2381</v>
      </c>
      <c r="G31" s="654" t="s">
        <v>3929</v>
      </c>
      <c r="H31" s="655"/>
    </row>
    <row r="32" spans="1:8" s="31" customFormat="1" x14ac:dyDescent="0.2">
      <c r="A32" s="59" t="s">
        <v>3936</v>
      </c>
      <c r="B32" s="107" t="s">
        <v>3937</v>
      </c>
      <c r="C32" s="107" t="s">
        <v>3938</v>
      </c>
      <c r="D32" s="60" t="s">
        <v>3939</v>
      </c>
      <c r="E32" s="61">
        <v>4953</v>
      </c>
      <c r="F32" s="60" t="s">
        <v>1030</v>
      </c>
      <c r="G32" s="654" t="s">
        <v>3935</v>
      </c>
      <c r="H32" s="655"/>
    </row>
    <row r="33" spans="1:8" s="31" customFormat="1" ht="25.5" customHeight="1" x14ac:dyDescent="0.2">
      <c r="A33" s="59" t="s">
        <v>3940</v>
      </c>
      <c r="B33" s="107" t="s">
        <v>3941</v>
      </c>
      <c r="C33" s="107" t="s">
        <v>3942</v>
      </c>
      <c r="D33" s="60" t="s">
        <v>3943</v>
      </c>
      <c r="E33" s="61">
        <v>4954</v>
      </c>
      <c r="F33" s="60" t="s">
        <v>1030</v>
      </c>
      <c r="G33" s="654" t="s">
        <v>3949</v>
      </c>
      <c r="H33" s="655"/>
    </row>
    <row r="34" spans="1:8" s="31" customFormat="1" x14ac:dyDescent="0.2">
      <c r="A34" s="59" t="s">
        <v>3944</v>
      </c>
      <c r="B34" s="107" t="s">
        <v>3945</v>
      </c>
      <c r="C34" s="107" t="s">
        <v>3946</v>
      </c>
      <c r="D34" s="60" t="s">
        <v>3947</v>
      </c>
      <c r="E34" s="61">
        <v>4954</v>
      </c>
      <c r="F34" s="60" t="s">
        <v>4537</v>
      </c>
      <c r="G34" s="654" t="s">
        <v>3948</v>
      </c>
      <c r="H34" s="655"/>
    </row>
    <row r="35" spans="1:8" x14ac:dyDescent="0.2">
      <c r="A35" s="85" t="s">
        <v>3936</v>
      </c>
      <c r="B35" s="819" t="s">
        <v>1032</v>
      </c>
      <c r="C35" s="819"/>
      <c r="D35" s="819"/>
      <c r="E35" s="819"/>
      <c r="F35" s="819"/>
      <c r="G35" s="656" t="s">
        <v>3951</v>
      </c>
      <c r="H35" s="657"/>
    </row>
    <row r="36" spans="1:8" x14ac:dyDescent="0.2">
      <c r="A36" s="85" t="s">
        <v>3920</v>
      </c>
      <c r="B36" s="819" t="s">
        <v>1032</v>
      </c>
      <c r="C36" s="819"/>
      <c r="D36" s="819"/>
      <c r="E36" s="819"/>
      <c r="F36" s="819"/>
      <c r="G36" s="656" t="s">
        <v>3950</v>
      </c>
      <c r="H36" s="657"/>
    </row>
    <row r="37" spans="1:8" x14ac:dyDescent="0.2">
      <c r="A37" s="85" t="s">
        <v>2641</v>
      </c>
      <c r="B37" s="109" t="s">
        <v>2642</v>
      </c>
      <c r="C37" s="107" t="s">
        <v>2643</v>
      </c>
      <c r="D37" s="86" t="s">
        <v>2644</v>
      </c>
      <c r="E37" s="87">
        <v>4993</v>
      </c>
      <c r="F37" s="86" t="s">
        <v>1030</v>
      </c>
      <c r="G37" s="656" t="s">
        <v>2645</v>
      </c>
      <c r="H37" s="657"/>
    </row>
    <row r="38" spans="1:8" x14ac:dyDescent="0.2">
      <c r="A38" s="85" t="s">
        <v>2646</v>
      </c>
      <c r="B38" s="109" t="s">
        <v>2647</v>
      </c>
      <c r="C38" s="107" t="s">
        <v>2648</v>
      </c>
      <c r="D38" s="86" t="s">
        <v>2649</v>
      </c>
      <c r="E38" s="87">
        <v>4990</v>
      </c>
      <c r="F38" s="86" t="s">
        <v>3157</v>
      </c>
      <c r="G38" s="656" t="s">
        <v>2649</v>
      </c>
      <c r="H38" s="657"/>
    </row>
    <row r="39" spans="1:8" x14ac:dyDescent="0.2">
      <c r="A39" s="85" t="s">
        <v>2650</v>
      </c>
      <c r="B39" s="109" t="s">
        <v>2651</v>
      </c>
      <c r="C39" s="107" t="s">
        <v>2652</v>
      </c>
      <c r="D39" s="86" t="s">
        <v>2653</v>
      </c>
      <c r="E39" s="87">
        <v>4989</v>
      </c>
      <c r="F39" s="86" t="s">
        <v>1030</v>
      </c>
      <c r="G39" s="656" t="s">
        <v>2654</v>
      </c>
      <c r="H39" s="657"/>
    </row>
    <row r="40" spans="1:8" x14ac:dyDescent="0.2">
      <c r="A40" s="85" t="s">
        <v>2655</v>
      </c>
      <c r="B40" s="109" t="s">
        <v>2656</v>
      </c>
      <c r="C40" s="107" t="s">
        <v>2657</v>
      </c>
      <c r="D40" s="86" t="s">
        <v>2381</v>
      </c>
      <c r="E40" s="87">
        <v>4992</v>
      </c>
      <c r="F40" s="86" t="s">
        <v>2381</v>
      </c>
      <c r="G40" s="656"/>
      <c r="H40" s="657"/>
    </row>
    <row r="41" spans="1:8" x14ac:dyDescent="0.2">
      <c r="A41" s="85" t="s">
        <v>2658</v>
      </c>
      <c r="B41" s="109" t="s">
        <v>2659</v>
      </c>
      <c r="C41" s="107" t="s">
        <v>2660</v>
      </c>
      <c r="D41" s="86" t="s">
        <v>763</v>
      </c>
      <c r="E41" s="87">
        <v>4993</v>
      </c>
      <c r="F41" s="86" t="s">
        <v>3157</v>
      </c>
      <c r="G41" s="656" t="s">
        <v>764</v>
      </c>
      <c r="H41" s="657"/>
    </row>
    <row r="42" spans="1:8" x14ac:dyDescent="0.2">
      <c r="A42" s="85" t="s">
        <v>2650</v>
      </c>
      <c r="B42" s="819" t="s">
        <v>1032</v>
      </c>
      <c r="C42" s="819"/>
      <c r="D42" s="819"/>
      <c r="E42" s="819"/>
      <c r="F42" s="819"/>
      <c r="G42" s="656"/>
      <c r="H42" s="657"/>
    </row>
    <row r="43" spans="1:8" x14ac:dyDescent="0.2">
      <c r="A43" s="85" t="s">
        <v>765</v>
      </c>
      <c r="B43" s="109" t="s">
        <v>766</v>
      </c>
      <c r="C43" s="109" t="s">
        <v>2643</v>
      </c>
      <c r="D43" s="109" t="s">
        <v>767</v>
      </c>
      <c r="E43" s="337">
        <v>4998</v>
      </c>
      <c r="F43" s="109" t="s">
        <v>1030</v>
      </c>
      <c r="G43" s="656" t="s">
        <v>768</v>
      </c>
      <c r="H43" s="657"/>
    </row>
    <row r="44" spans="1:8" x14ac:dyDescent="0.2">
      <c r="A44" s="85" t="s">
        <v>769</v>
      </c>
      <c r="B44" s="109" t="s">
        <v>770</v>
      </c>
      <c r="C44" s="109" t="s">
        <v>771</v>
      </c>
      <c r="D44" s="109" t="s">
        <v>772</v>
      </c>
      <c r="E44" s="90">
        <v>5018</v>
      </c>
      <c r="F44" s="109" t="s">
        <v>1030</v>
      </c>
      <c r="G44" s="656" t="s">
        <v>773</v>
      </c>
      <c r="H44" s="657"/>
    </row>
    <row r="45" spans="1:8" x14ac:dyDescent="0.2">
      <c r="A45" s="85" t="s">
        <v>776</v>
      </c>
      <c r="B45" s="109" t="s">
        <v>777</v>
      </c>
      <c r="C45" s="109" t="s">
        <v>778</v>
      </c>
      <c r="D45" s="109" t="s">
        <v>779</v>
      </c>
      <c r="E45" s="90">
        <v>5026</v>
      </c>
      <c r="F45" s="109" t="s">
        <v>1030</v>
      </c>
      <c r="G45" s="656"/>
      <c r="H45" s="657"/>
    </row>
    <row r="46" spans="1:8" x14ac:dyDescent="0.2">
      <c r="A46" s="85" t="s">
        <v>780</v>
      </c>
      <c r="B46" s="109" t="s">
        <v>781</v>
      </c>
      <c r="C46" s="107" t="s">
        <v>782</v>
      </c>
      <c r="D46" s="86" t="s">
        <v>783</v>
      </c>
      <c r="E46" s="90">
        <v>5010</v>
      </c>
      <c r="F46" s="86" t="s">
        <v>4537</v>
      </c>
      <c r="G46" s="656" t="s">
        <v>784</v>
      </c>
      <c r="H46" s="657"/>
    </row>
    <row r="47" spans="1:8" x14ac:dyDescent="0.2">
      <c r="A47" s="88" t="s">
        <v>785</v>
      </c>
      <c r="B47" s="107" t="s">
        <v>786</v>
      </c>
      <c r="C47" s="107" t="s">
        <v>787</v>
      </c>
      <c r="D47" s="89" t="s">
        <v>788</v>
      </c>
      <c r="E47" s="90">
        <v>5041</v>
      </c>
      <c r="F47" s="89" t="s">
        <v>1030</v>
      </c>
      <c r="G47" s="698" t="s">
        <v>789</v>
      </c>
      <c r="H47" s="821"/>
    </row>
    <row r="48" spans="1:8" s="31" customFormat="1" ht="13.5" thickBot="1" x14ac:dyDescent="0.25">
      <c r="A48" s="62" t="s">
        <v>774</v>
      </c>
      <c r="B48" s="108" t="s">
        <v>790</v>
      </c>
      <c r="C48" s="108" t="s">
        <v>791</v>
      </c>
      <c r="D48" s="63" t="s">
        <v>792</v>
      </c>
      <c r="E48" s="361">
        <v>5063</v>
      </c>
      <c r="F48" s="63" t="s">
        <v>1030</v>
      </c>
      <c r="G48" s="652" t="s">
        <v>775</v>
      </c>
      <c r="H48" s="653"/>
    </row>
    <row r="49" spans="1:8" s="31" customFormat="1" x14ac:dyDescent="0.2">
      <c r="A49" s="55"/>
      <c r="B49" s="114"/>
      <c r="C49" s="114"/>
      <c r="D49" s="56"/>
      <c r="E49" s="57"/>
      <c r="F49" s="56"/>
      <c r="G49" s="56"/>
      <c r="H49" s="58"/>
    </row>
  </sheetData>
  <mergeCells count="54">
    <mergeCell ref="A12:H12"/>
    <mergeCell ref="A11:B11"/>
    <mergeCell ref="C11:D11"/>
    <mergeCell ref="E11:F11"/>
    <mergeCell ref="G27:H27"/>
    <mergeCell ref="B16:C16"/>
    <mergeCell ref="E16:H16"/>
    <mergeCell ref="B20:H21"/>
    <mergeCell ref="G23:H23"/>
    <mergeCell ref="E17:F17"/>
    <mergeCell ref="G26:H26"/>
    <mergeCell ref="A1:B1"/>
    <mergeCell ref="A10:B10"/>
    <mergeCell ref="C10:D10"/>
    <mergeCell ref="E10:F10"/>
    <mergeCell ref="C1:H1"/>
    <mergeCell ref="C3:H3"/>
    <mergeCell ref="D4:E4"/>
    <mergeCell ref="C2:H2"/>
    <mergeCell ref="A2:B2"/>
    <mergeCell ref="G4:H5"/>
    <mergeCell ref="G6:H7"/>
    <mergeCell ref="A9:H9"/>
    <mergeCell ref="G48:H48"/>
    <mergeCell ref="G37:H37"/>
    <mergeCell ref="G29:H29"/>
    <mergeCell ref="G30:H30"/>
    <mergeCell ref="G31:H31"/>
    <mergeCell ref="G32:H32"/>
    <mergeCell ref="G36:H36"/>
    <mergeCell ref="G34:H34"/>
    <mergeCell ref="G33:H33"/>
    <mergeCell ref="G35:H35"/>
    <mergeCell ref="G43:H43"/>
    <mergeCell ref="G44:H44"/>
    <mergeCell ref="G47:H47"/>
    <mergeCell ref="G46:H46"/>
    <mergeCell ref="G45:H45"/>
    <mergeCell ref="G40:H40"/>
    <mergeCell ref="G41:H41"/>
    <mergeCell ref="G42:H42"/>
    <mergeCell ref="B42:F42"/>
    <mergeCell ref="G24:H24"/>
    <mergeCell ref="B18:H18"/>
    <mergeCell ref="A23:B23"/>
    <mergeCell ref="A24:B24"/>
    <mergeCell ref="D23:F23"/>
    <mergeCell ref="D24:F24"/>
    <mergeCell ref="A20:A21"/>
    <mergeCell ref="G38:H38"/>
    <mergeCell ref="G39:H39"/>
    <mergeCell ref="G28:H28"/>
    <mergeCell ref="B35:F35"/>
    <mergeCell ref="B36:F36"/>
  </mergeCells>
  <phoneticPr fontId="0" type="noConversion"/>
  <hyperlinks>
    <hyperlink ref="A2:B2" location="Overview!A1" tooltip="Go to Trail Network Overview sheet" display="Trail Network Overview" xr:uid="{00000000-0004-0000-1400-000000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1666" divId="CO_FN_21666" sourceType="sheet" destinationFile="C:\GPS\Bicycle\CO_FN\CO_FN_FFO.htm" title="Geobiking CO_FN FFO Trail Description"/>
  </webPublishItem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3">
    <pageSetUpPr fitToPage="1"/>
  </sheetPr>
  <dimension ref="A1:I45"/>
  <sheetViews>
    <sheetView topLeftCell="C8" zoomScaleNormal="100" workbookViewId="0">
      <selection activeCell="J11" sqref="J11"/>
    </sheetView>
  </sheetViews>
  <sheetFormatPr defaultRowHeight="12.75" x14ac:dyDescent="0.2"/>
  <cols>
    <col min="1" max="1" width="10.42578125" bestFit="1" customWidth="1"/>
    <col min="2" max="2" width="10.140625" bestFit="1" customWidth="1"/>
    <col min="3" max="3" width="12.140625" style="1" bestFit="1" customWidth="1"/>
    <col min="4" max="4" width="16.42578125" bestFit="1" customWidth="1"/>
    <col min="5" max="5" width="8" bestFit="1" customWidth="1"/>
    <col min="6" max="6" width="15.140625" bestFit="1" customWidth="1"/>
    <col min="7" max="7" width="9.85546875" customWidth="1"/>
    <col min="8" max="8" width="34.5703125" customWidth="1"/>
  </cols>
  <sheetData>
    <row r="1" spans="1:9" ht="24" customHeight="1" x14ac:dyDescent="0.2">
      <c r="A1" s="636" t="s">
        <v>4844</v>
      </c>
      <c r="B1" s="637"/>
      <c r="C1" s="645" t="s">
        <v>2402</v>
      </c>
      <c r="D1" s="646"/>
      <c r="E1" s="646"/>
      <c r="F1" s="646"/>
      <c r="G1" s="646"/>
      <c r="H1" s="646"/>
    </row>
    <row r="2" spans="1:9" ht="26.25" customHeight="1" x14ac:dyDescent="0.2">
      <c r="A2" s="648" t="s">
        <v>3002</v>
      </c>
      <c r="B2" s="648"/>
      <c r="C2" s="645" t="s">
        <v>597</v>
      </c>
      <c r="D2" s="671"/>
      <c r="E2" s="671"/>
      <c r="F2" s="671"/>
      <c r="G2" s="671"/>
      <c r="H2" s="671"/>
    </row>
    <row r="3" spans="1:9" x14ac:dyDescent="0.2">
      <c r="A3" s="8"/>
      <c r="B3" s="6"/>
      <c r="C3" s="647"/>
      <c r="D3" s="622"/>
      <c r="E3" s="622"/>
      <c r="F3" s="622"/>
      <c r="G3" s="622"/>
      <c r="H3" s="622"/>
    </row>
    <row r="4" spans="1:9" ht="12.75" customHeight="1" x14ac:dyDescent="0.2">
      <c r="A4" s="227" t="s">
        <v>47</v>
      </c>
      <c r="B4" s="119" t="s">
        <v>4462</v>
      </c>
      <c r="C4" s="30" t="s">
        <v>1076</v>
      </c>
      <c r="D4" s="648" t="s">
        <v>551</v>
      </c>
      <c r="E4" s="648"/>
      <c r="F4" s="30" t="s">
        <v>1395</v>
      </c>
      <c r="G4" s="822" t="s">
        <v>596</v>
      </c>
      <c r="H4" s="822"/>
      <c r="I4" s="31"/>
    </row>
    <row r="5" spans="1:9" x14ac:dyDescent="0.2">
      <c r="A5" s="44"/>
      <c r="B5" s="41"/>
      <c r="C5" s="44"/>
      <c r="D5" s="648" t="s">
        <v>5307</v>
      </c>
      <c r="E5" s="648"/>
      <c r="F5" s="191"/>
      <c r="G5" s="822"/>
      <c r="H5" s="822"/>
      <c r="I5" s="31"/>
    </row>
    <row r="6" spans="1:9" x14ac:dyDescent="0.2">
      <c r="A6" s="211" t="s">
        <v>3187</v>
      </c>
      <c r="B6" s="105">
        <f>COUNT(E27:E44)</f>
        <v>17</v>
      </c>
      <c r="C6"/>
      <c r="D6" s="648" t="s">
        <v>5027</v>
      </c>
      <c r="E6" s="648"/>
      <c r="F6" s="189" t="s">
        <v>4681</v>
      </c>
      <c r="G6" s="691" t="s">
        <v>5328</v>
      </c>
      <c r="H6" s="691"/>
    </row>
    <row r="7" spans="1:9" x14ac:dyDescent="0.2">
      <c r="A7" s="44"/>
      <c r="B7" s="105"/>
      <c r="C7"/>
      <c r="D7" s="2" t="s">
        <v>2406</v>
      </c>
      <c r="F7" s="190">
        <v>42470</v>
      </c>
      <c r="G7" s="691"/>
      <c r="H7" s="691"/>
    </row>
    <row r="8" spans="1:9" ht="13.5" thickBot="1" x14ac:dyDescent="0.25">
      <c r="A8" s="44"/>
      <c r="B8" s="105"/>
      <c r="C8"/>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2" t="s">
        <v>2605</v>
      </c>
    </row>
    <row r="11" spans="1:9" ht="13.5" thickBot="1" x14ac:dyDescent="0.25">
      <c r="A11" s="629"/>
      <c r="B11" s="629"/>
      <c r="C11" s="630">
        <v>10</v>
      </c>
      <c r="D11" s="631"/>
      <c r="E11" s="629">
        <v>7.5</v>
      </c>
      <c r="F11" s="629"/>
      <c r="G11" s="11"/>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 t="s">
        <v>59</v>
      </c>
    </row>
    <row r="14" spans="1:9" s="7" customFormat="1" x14ac:dyDescent="0.2">
      <c r="A14" s="23">
        <f>E27</f>
        <v>5131</v>
      </c>
      <c r="B14" s="23">
        <v>5498</v>
      </c>
      <c r="C14" s="24">
        <v>5121</v>
      </c>
      <c r="D14" s="24">
        <v>5663</v>
      </c>
      <c r="E14" s="24">
        <f>B14 - A14</f>
        <v>367</v>
      </c>
      <c r="F14" s="24">
        <v>1739</v>
      </c>
      <c r="G14" s="24"/>
      <c r="H14" s="65">
        <v>4</v>
      </c>
    </row>
    <row r="15" spans="1:9" s="7" customFormat="1" x14ac:dyDescent="0.2">
      <c r="A15" s="21"/>
      <c r="B15" s="21"/>
      <c r="C15" s="18"/>
      <c r="D15" s="19"/>
      <c r="E15" s="19"/>
      <c r="F15" s="19"/>
      <c r="G15" s="19"/>
      <c r="H15" s="19"/>
    </row>
    <row r="16" spans="1:9" s="7" customFormat="1" ht="12.75" customHeight="1" x14ac:dyDescent="0.2">
      <c r="A16" s="39" t="s">
        <v>690</v>
      </c>
      <c r="B16" s="623" t="s">
        <v>4303</v>
      </c>
      <c r="C16" s="623"/>
      <c r="D16" s="144" t="s">
        <v>693</v>
      </c>
      <c r="E16" s="624" t="s">
        <v>2401</v>
      </c>
      <c r="F16" s="624"/>
      <c r="G16" s="624"/>
      <c r="H16" s="624"/>
    </row>
    <row r="17" spans="1:8" s="7" customFormat="1" x14ac:dyDescent="0.2">
      <c r="A17" s="21"/>
      <c r="B17" s="21"/>
      <c r="C17" s="18"/>
      <c r="D17" s="144" t="s">
        <v>3141</v>
      </c>
      <c r="E17" s="624" t="s">
        <v>1117</v>
      </c>
      <c r="F17" s="624"/>
      <c r="G17" s="224" t="s">
        <v>2279</v>
      </c>
      <c r="H17" s="19"/>
    </row>
    <row r="18" spans="1:8" s="7" customFormat="1" ht="12.75" customHeight="1" x14ac:dyDescent="0.2">
      <c r="A18" s="39" t="s">
        <v>691</v>
      </c>
      <c r="B18" s="621" t="s">
        <v>4313</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675" t="s">
        <v>692</v>
      </c>
      <c r="B20" s="717" t="s">
        <v>5028</v>
      </c>
      <c r="C20" s="717"/>
      <c r="D20" s="717"/>
      <c r="E20" s="717"/>
      <c r="F20" s="717"/>
      <c r="G20" s="717"/>
      <c r="H20" s="717"/>
    </row>
    <row r="21" spans="1:8" s="7" customFormat="1" x14ac:dyDescent="0.2">
      <c r="A21" s="675"/>
      <c r="B21" s="717"/>
      <c r="C21" s="717"/>
      <c r="D21" s="717"/>
      <c r="E21" s="717"/>
      <c r="F21" s="717"/>
      <c r="G21" s="717"/>
      <c r="H21" s="717"/>
    </row>
    <row r="22" spans="1:8" ht="13.5" thickBot="1" x14ac:dyDescent="0.25"/>
    <row r="23" spans="1:8" ht="13.5" thickBot="1" x14ac:dyDescent="0.25">
      <c r="A23" s="756" t="s">
        <v>686</v>
      </c>
      <c r="B23" s="756"/>
      <c r="C23" s="232" t="s">
        <v>687</v>
      </c>
      <c r="D23" s="756" t="s">
        <v>688</v>
      </c>
      <c r="E23" s="756"/>
      <c r="F23" s="756"/>
      <c r="G23" s="756" t="s">
        <v>689</v>
      </c>
      <c r="H23" s="756"/>
    </row>
    <row r="24" spans="1:8" x14ac:dyDescent="0.2">
      <c r="A24" s="831" t="s">
        <v>2995</v>
      </c>
      <c r="B24" s="831"/>
      <c r="C24" s="165" t="s">
        <v>698</v>
      </c>
      <c r="D24" s="621" t="s">
        <v>2607</v>
      </c>
      <c r="E24" s="622"/>
      <c r="F24" s="622"/>
      <c r="G24" s="766" t="s">
        <v>5155</v>
      </c>
      <c r="H24" s="766"/>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x14ac:dyDescent="0.2">
      <c r="A27" s="76" t="s">
        <v>384</v>
      </c>
      <c r="B27" s="106" t="s">
        <v>385</v>
      </c>
      <c r="C27" s="106" t="s">
        <v>386</v>
      </c>
      <c r="D27" s="77" t="s">
        <v>387</v>
      </c>
      <c r="E27" s="78">
        <v>5131</v>
      </c>
      <c r="F27" s="77" t="s">
        <v>3157</v>
      </c>
      <c r="G27" s="662" t="s">
        <v>388</v>
      </c>
      <c r="H27" s="663"/>
    </row>
    <row r="28" spans="1:8" s="31" customFormat="1" x14ac:dyDescent="0.2">
      <c r="A28" s="85" t="s">
        <v>389</v>
      </c>
      <c r="B28" s="109" t="s">
        <v>390</v>
      </c>
      <c r="C28" s="107" t="s">
        <v>391</v>
      </c>
      <c r="D28" s="86" t="s">
        <v>392</v>
      </c>
      <c r="E28" s="87">
        <v>5150</v>
      </c>
      <c r="F28" s="86" t="s">
        <v>1030</v>
      </c>
      <c r="G28" s="656" t="s">
        <v>393</v>
      </c>
      <c r="H28" s="657"/>
    </row>
    <row r="29" spans="1:8" s="31" customFormat="1" x14ac:dyDescent="0.2">
      <c r="A29" s="85" t="s">
        <v>5135</v>
      </c>
      <c r="B29" s="490" t="s">
        <v>5136</v>
      </c>
      <c r="C29" s="375" t="s">
        <v>5140</v>
      </c>
      <c r="D29" s="446" t="s">
        <v>5138</v>
      </c>
      <c r="E29" s="87">
        <v>5151</v>
      </c>
      <c r="F29" s="446" t="s">
        <v>1030</v>
      </c>
      <c r="G29" s="772"/>
      <c r="H29" s="736"/>
    </row>
    <row r="30" spans="1:8" s="31" customFormat="1" x14ac:dyDescent="0.2">
      <c r="A30" s="447" t="s">
        <v>5134</v>
      </c>
      <c r="B30" s="491" t="s">
        <v>5139</v>
      </c>
      <c r="C30" s="443" t="s">
        <v>5137</v>
      </c>
      <c r="D30" s="486" t="s">
        <v>5182</v>
      </c>
      <c r="E30" s="449">
        <v>5195</v>
      </c>
      <c r="F30" s="486" t="s">
        <v>1030</v>
      </c>
      <c r="G30" s="827" t="s">
        <v>5326</v>
      </c>
      <c r="H30" s="828"/>
    </row>
    <row r="31" spans="1:8" x14ac:dyDescent="0.2">
      <c r="A31" s="85" t="s">
        <v>1856</v>
      </c>
      <c r="B31" s="109" t="s">
        <v>4315</v>
      </c>
      <c r="C31" s="107" t="s">
        <v>264</v>
      </c>
      <c r="D31" s="86" t="s">
        <v>65</v>
      </c>
      <c r="E31" s="87">
        <v>5217</v>
      </c>
      <c r="F31" s="446" t="s">
        <v>4958</v>
      </c>
      <c r="G31" s="656" t="s">
        <v>1857</v>
      </c>
      <c r="H31" s="657"/>
    </row>
    <row r="32" spans="1:8" x14ac:dyDescent="0.2">
      <c r="A32" s="85" t="s">
        <v>1858</v>
      </c>
      <c r="B32" s="109" t="s">
        <v>81</v>
      </c>
      <c r="C32" s="107" t="s">
        <v>1038</v>
      </c>
      <c r="D32" s="86" t="s">
        <v>1039</v>
      </c>
      <c r="E32" s="87">
        <v>5254</v>
      </c>
      <c r="F32" s="86" t="s">
        <v>1030</v>
      </c>
      <c r="G32" s="656" t="s">
        <v>1040</v>
      </c>
      <c r="H32" s="657"/>
    </row>
    <row r="33" spans="1:8" s="31" customFormat="1" x14ac:dyDescent="0.2">
      <c r="A33" s="59" t="s">
        <v>1041</v>
      </c>
      <c r="B33" s="107" t="s">
        <v>1042</v>
      </c>
      <c r="C33" s="107" t="s">
        <v>1043</v>
      </c>
      <c r="D33" s="60" t="s">
        <v>65</v>
      </c>
      <c r="E33" s="61">
        <v>5238</v>
      </c>
      <c r="F33" s="373" t="s">
        <v>4958</v>
      </c>
      <c r="G33" s="654" t="s">
        <v>65</v>
      </c>
      <c r="H33" s="655"/>
    </row>
    <row r="34" spans="1:8" s="31" customFormat="1" x14ac:dyDescent="0.2">
      <c r="A34" s="59" t="s">
        <v>1044</v>
      </c>
      <c r="B34" s="107" t="s">
        <v>383</v>
      </c>
      <c r="C34" s="107" t="s">
        <v>2183</v>
      </c>
      <c r="D34" s="60" t="s">
        <v>1045</v>
      </c>
      <c r="E34" s="61">
        <v>5129</v>
      </c>
      <c r="F34" s="60" t="s">
        <v>1030</v>
      </c>
      <c r="G34" s="654" t="s">
        <v>382</v>
      </c>
      <c r="H34" s="655"/>
    </row>
    <row r="35" spans="1:8" s="31" customFormat="1" x14ac:dyDescent="0.2">
      <c r="A35" s="59" t="s">
        <v>1041</v>
      </c>
      <c r="B35" s="718" t="s">
        <v>1032</v>
      </c>
      <c r="C35" s="829"/>
      <c r="D35" s="829"/>
      <c r="E35" s="829"/>
      <c r="F35" s="830"/>
      <c r="G35" s="654" t="s">
        <v>1046</v>
      </c>
      <c r="H35" s="655"/>
    </row>
    <row r="36" spans="1:8" s="31" customFormat="1" x14ac:dyDescent="0.2">
      <c r="A36" s="59" t="s">
        <v>394</v>
      </c>
      <c r="B36" s="107" t="s">
        <v>395</v>
      </c>
      <c r="C36" s="107" t="s">
        <v>396</v>
      </c>
      <c r="D36" s="60" t="s">
        <v>397</v>
      </c>
      <c r="E36" s="61">
        <v>5225</v>
      </c>
      <c r="F36" s="60" t="s">
        <v>1030</v>
      </c>
      <c r="G36" s="654" t="s">
        <v>398</v>
      </c>
      <c r="H36" s="655"/>
    </row>
    <row r="37" spans="1:8" x14ac:dyDescent="0.2">
      <c r="A37" s="85" t="s">
        <v>1047</v>
      </c>
      <c r="B37" s="109" t="s">
        <v>1048</v>
      </c>
      <c r="C37" s="107" t="s">
        <v>1049</v>
      </c>
      <c r="D37" s="86" t="s">
        <v>3354</v>
      </c>
      <c r="E37" s="87">
        <v>5201</v>
      </c>
      <c r="F37" s="86" t="s">
        <v>1030</v>
      </c>
      <c r="G37" s="656" t="s">
        <v>3355</v>
      </c>
      <c r="H37" s="657"/>
    </row>
    <row r="38" spans="1:8" x14ac:dyDescent="0.2">
      <c r="A38" s="85" t="s">
        <v>3356</v>
      </c>
      <c r="B38" s="109" t="s">
        <v>3357</v>
      </c>
      <c r="C38" s="107" t="s">
        <v>3358</v>
      </c>
      <c r="D38" s="86" t="s">
        <v>3359</v>
      </c>
      <c r="E38" s="87">
        <v>5264</v>
      </c>
      <c r="F38" s="86" t="s">
        <v>3157</v>
      </c>
      <c r="G38" s="656" t="s">
        <v>3360</v>
      </c>
      <c r="H38" s="657"/>
    </row>
    <row r="39" spans="1:8" x14ac:dyDescent="0.2">
      <c r="A39" s="85" t="s">
        <v>3361</v>
      </c>
      <c r="B39" s="109" t="s">
        <v>3362</v>
      </c>
      <c r="C39" s="107" t="s">
        <v>3363</v>
      </c>
      <c r="D39" s="86" t="s">
        <v>3364</v>
      </c>
      <c r="E39" s="87">
        <v>5213</v>
      </c>
      <c r="F39" s="86" t="s">
        <v>3157</v>
      </c>
      <c r="G39" s="656" t="s">
        <v>3365</v>
      </c>
      <c r="H39" s="657"/>
    </row>
    <row r="40" spans="1:8" ht="27.75" customHeight="1" x14ac:dyDescent="0.2">
      <c r="A40" s="88" t="s">
        <v>3366</v>
      </c>
      <c r="B40" s="107" t="s">
        <v>3367</v>
      </c>
      <c r="C40" s="107" t="s">
        <v>3368</v>
      </c>
      <c r="D40" s="89" t="s">
        <v>3369</v>
      </c>
      <c r="E40" s="90">
        <v>5658</v>
      </c>
      <c r="F40" s="89" t="s">
        <v>4564</v>
      </c>
      <c r="G40" s="698" t="s">
        <v>3370</v>
      </c>
      <c r="H40" s="821"/>
    </row>
    <row r="41" spans="1:8" ht="27.75" customHeight="1" x14ac:dyDescent="0.2">
      <c r="A41" s="59" t="s">
        <v>3371</v>
      </c>
      <c r="B41" s="107" t="s">
        <v>3372</v>
      </c>
      <c r="C41" s="107" t="s">
        <v>3373</v>
      </c>
      <c r="D41" s="373" t="s">
        <v>5142</v>
      </c>
      <c r="E41" s="61">
        <v>5498</v>
      </c>
      <c r="F41" s="60" t="s">
        <v>1030</v>
      </c>
      <c r="G41" s="665" t="s">
        <v>5141</v>
      </c>
      <c r="H41" s="739"/>
    </row>
    <row r="42" spans="1:8" x14ac:dyDescent="0.2">
      <c r="A42" s="492" t="s">
        <v>5143</v>
      </c>
      <c r="B42" s="494" t="s">
        <v>5144</v>
      </c>
      <c r="C42" s="494" t="s">
        <v>5145</v>
      </c>
      <c r="D42" s="495" t="s">
        <v>5146</v>
      </c>
      <c r="E42" s="493">
        <v>5238</v>
      </c>
      <c r="F42" s="495" t="s">
        <v>4958</v>
      </c>
      <c r="G42" s="823"/>
      <c r="H42" s="824"/>
    </row>
    <row r="43" spans="1:8" x14ac:dyDescent="0.2">
      <c r="A43" s="479" t="s">
        <v>5197</v>
      </c>
      <c r="B43" s="441" t="s">
        <v>5147</v>
      </c>
      <c r="C43" s="441" t="s">
        <v>5148</v>
      </c>
      <c r="D43" s="496" t="s">
        <v>5198</v>
      </c>
      <c r="E43" s="480">
        <v>5564</v>
      </c>
      <c r="F43" s="496" t="s">
        <v>1030</v>
      </c>
      <c r="G43" s="825" t="s">
        <v>5149</v>
      </c>
      <c r="H43" s="826"/>
    </row>
    <row r="44" spans="1:8" s="31" customFormat="1" ht="13.5" thickBot="1" x14ac:dyDescent="0.25">
      <c r="A44" s="62" t="s">
        <v>5151</v>
      </c>
      <c r="B44" s="439" t="s">
        <v>5152</v>
      </c>
      <c r="C44" s="439" t="s">
        <v>5153</v>
      </c>
      <c r="D44" s="437" t="s">
        <v>5154</v>
      </c>
      <c r="E44" s="64">
        <v>5498</v>
      </c>
      <c r="F44" s="63" t="s">
        <v>1030</v>
      </c>
      <c r="G44" s="832" t="s">
        <v>5150</v>
      </c>
      <c r="H44" s="653"/>
    </row>
    <row r="45" spans="1:8" s="31" customFormat="1" x14ac:dyDescent="0.2">
      <c r="A45" s="55"/>
      <c r="B45" s="114"/>
      <c r="C45" s="114"/>
      <c r="D45" s="56"/>
      <c r="E45" s="57"/>
      <c r="F45" s="56"/>
      <c r="G45" s="56"/>
      <c r="H45" s="58"/>
    </row>
  </sheetData>
  <mergeCells count="50">
    <mergeCell ref="G44:H44"/>
    <mergeCell ref="G39:H39"/>
    <mergeCell ref="G31:H31"/>
    <mergeCell ref="G32:H32"/>
    <mergeCell ref="G33:H33"/>
    <mergeCell ref="G38:H38"/>
    <mergeCell ref="A1:B1"/>
    <mergeCell ref="A10:B10"/>
    <mergeCell ref="C10:D10"/>
    <mergeCell ref="E10:F10"/>
    <mergeCell ref="C1:H1"/>
    <mergeCell ref="C2:H2"/>
    <mergeCell ref="A2:B2"/>
    <mergeCell ref="G6:H7"/>
    <mergeCell ref="C3:H3"/>
    <mergeCell ref="D4:E4"/>
    <mergeCell ref="D5:E5"/>
    <mergeCell ref="D6:E6"/>
    <mergeCell ref="G4:H5"/>
    <mergeCell ref="G27:H27"/>
    <mergeCell ref="A9:H9"/>
    <mergeCell ref="A12:H12"/>
    <mergeCell ref="A11:B11"/>
    <mergeCell ref="C11:D11"/>
    <mergeCell ref="E11:F11"/>
    <mergeCell ref="B16:C16"/>
    <mergeCell ref="A23:B23"/>
    <mergeCell ref="A24:B24"/>
    <mergeCell ref="D23:F23"/>
    <mergeCell ref="D24:F24"/>
    <mergeCell ref="G26:H26"/>
    <mergeCell ref="A20:A21"/>
    <mergeCell ref="B20:H21"/>
    <mergeCell ref="G23:H23"/>
    <mergeCell ref="G28:H28"/>
    <mergeCell ref="G24:H24"/>
    <mergeCell ref="E16:H16"/>
    <mergeCell ref="G42:H42"/>
    <mergeCell ref="G43:H43"/>
    <mergeCell ref="G37:H37"/>
    <mergeCell ref="G35:H35"/>
    <mergeCell ref="G34:H34"/>
    <mergeCell ref="G30:H30"/>
    <mergeCell ref="G29:H29"/>
    <mergeCell ref="G36:H36"/>
    <mergeCell ref="E17:F17"/>
    <mergeCell ref="B18:H18"/>
    <mergeCell ref="B35:F35"/>
    <mergeCell ref="G41:H41"/>
    <mergeCell ref="G40:H40"/>
  </mergeCells>
  <phoneticPr fontId="0" type="noConversion"/>
  <hyperlinks>
    <hyperlink ref="A2:B2" location="Overview!A1" tooltip="Go to Trail Network Overview sheet" display="Trail Network Overview" xr:uid="{00000000-0004-0000-1500-000000000000}"/>
    <hyperlink ref="D4:E4" location="CFrommeP!A1" display="C Fromme Prairie Trail" xr:uid="{00000000-0004-0000-1500-000001000000}"/>
    <hyperlink ref="D5:E5" location="HarmonYL!A1" display="Harmony Rd Lanes" xr:uid="{00000000-0004-0000-1500-000002000000}"/>
    <hyperlink ref="D7" location="SpringFC!A1" display="SpringFC" xr:uid="{00000000-0004-0000-1500-000003000000}"/>
    <hyperlink ref="D6:E6" location="ResrvoirRidge!A1" display="Reservoir Ridge Trails" xr:uid="{00000000-0004-0000-1500-000004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56" divId="DR_Out_2856" sourceType="sheet" destinationFile="C:\GPS\Bicycle\CO_FN\CO_FN_FFC.htm" title="GeoBiking CO_FN FFC Trail Description"/>
  </webPublishItem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pageSetUpPr fitToPage="1"/>
  </sheetPr>
  <dimension ref="A1:H36"/>
  <sheetViews>
    <sheetView zoomScaleNormal="100" workbookViewId="0">
      <selection activeCell="G17" sqref="G17"/>
    </sheetView>
  </sheetViews>
  <sheetFormatPr defaultRowHeight="12.75" x14ac:dyDescent="0.2"/>
  <cols>
    <col min="1" max="1" width="10.42578125" bestFit="1" customWidth="1"/>
    <col min="2" max="2" width="10.140625" bestFit="1" customWidth="1"/>
    <col min="3" max="3" width="12.140625" bestFit="1" customWidth="1"/>
    <col min="4" max="4" width="16.42578125" bestFit="1" customWidth="1"/>
    <col min="5" max="5" width="8" bestFit="1" customWidth="1"/>
    <col min="6" max="6" width="15.140625" bestFit="1" customWidth="1"/>
    <col min="7" max="7" width="8.140625" bestFit="1" customWidth="1"/>
    <col min="8" max="8" width="29.28515625" customWidth="1"/>
  </cols>
  <sheetData>
    <row r="1" spans="1:8" ht="20.25" customHeight="1" x14ac:dyDescent="0.2">
      <c r="A1" s="636" t="s">
        <v>1179</v>
      </c>
      <c r="B1" s="637"/>
      <c r="C1" s="759" t="s">
        <v>1180</v>
      </c>
      <c r="D1" s="760"/>
      <c r="E1" s="760"/>
      <c r="F1" s="760"/>
      <c r="G1" s="760"/>
      <c r="H1" s="760"/>
    </row>
    <row r="2" spans="1:8" ht="39" customHeight="1" x14ac:dyDescent="0.2">
      <c r="A2" s="648" t="s">
        <v>3002</v>
      </c>
      <c r="B2" s="648"/>
      <c r="C2" s="647" t="s">
        <v>1181</v>
      </c>
      <c r="D2" s="622"/>
      <c r="E2" s="622"/>
      <c r="F2" s="622"/>
      <c r="G2" s="622"/>
      <c r="H2" s="622"/>
    </row>
    <row r="3" spans="1:8" x14ac:dyDescent="0.2">
      <c r="A3" s="648"/>
      <c r="B3" s="648"/>
      <c r="C3" s="20"/>
      <c r="E3" s="27"/>
      <c r="F3" s="27"/>
      <c r="G3" s="27"/>
      <c r="H3" s="27"/>
    </row>
    <row r="4" spans="1:8" x14ac:dyDescent="0.2">
      <c r="A4" s="226" t="s">
        <v>47</v>
      </c>
      <c r="B4" s="131" t="s">
        <v>2961</v>
      </c>
      <c r="C4" s="132" t="s">
        <v>1076</v>
      </c>
      <c r="D4" s="121" t="s">
        <v>3193</v>
      </c>
      <c r="E4" s="28"/>
      <c r="F4" s="225" t="s">
        <v>1395</v>
      </c>
      <c r="G4" s="671" t="s">
        <v>598</v>
      </c>
      <c r="H4" s="671"/>
    </row>
    <row r="5" spans="1:8" x14ac:dyDescent="0.2">
      <c r="A5" s="44"/>
      <c r="B5" s="46"/>
      <c r="C5" s="112"/>
      <c r="D5" s="2"/>
      <c r="E5" s="27"/>
      <c r="F5" s="112"/>
      <c r="G5" s="671"/>
      <c r="H5" s="671"/>
    </row>
    <row r="6" spans="1:8" x14ac:dyDescent="0.2">
      <c r="A6" s="211" t="s">
        <v>3187</v>
      </c>
      <c r="B6" s="105">
        <f>COUNT(E26:E34)</f>
        <v>9</v>
      </c>
      <c r="C6" s="9"/>
      <c r="F6" s="189" t="s">
        <v>4681</v>
      </c>
      <c r="G6" s="691"/>
      <c r="H6" s="691"/>
    </row>
    <row r="7" spans="1:8" x14ac:dyDescent="0.2">
      <c r="A7" s="44"/>
      <c r="B7" s="105"/>
      <c r="C7" s="9"/>
      <c r="F7" s="190"/>
      <c r="G7" s="691"/>
      <c r="H7" s="691"/>
    </row>
    <row r="8" spans="1:8" ht="13.5" thickBot="1" x14ac:dyDescent="0.25">
      <c r="A8" s="44"/>
      <c r="B8" s="105"/>
      <c r="C8" s="9"/>
      <c r="F8" s="190"/>
      <c r="G8" s="28"/>
      <c r="H8" s="28"/>
    </row>
    <row r="9" spans="1:8" x14ac:dyDescent="0.2">
      <c r="A9" s="638" t="s">
        <v>683</v>
      </c>
      <c r="B9" s="639"/>
      <c r="C9" s="639"/>
      <c r="D9" s="639"/>
      <c r="E9" s="639"/>
      <c r="F9" s="639"/>
      <c r="G9" s="639"/>
      <c r="H9" s="640"/>
    </row>
    <row r="10" spans="1:8" s="26" customFormat="1" ht="13.5" thickBot="1" x14ac:dyDescent="0.25">
      <c r="A10" s="761" t="s">
        <v>50</v>
      </c>
      <c r="B10" s="762"/>
      <c r="C10" s="763" t="s">
        <v>51</v>
      </c>
      <c r="D10" s="763"/>
      <c r="E10" s="763" t="s">
        <v>52</v>
      </c>
      <c r="F10" s="763"/>
      <c r="G10" s="137"/>
      <c r="H10" s="167" t="s">
        <v>2605</v>
      </c>
    </row>
    <row r="11" spans="1:8" ht="13.5" thickBot="1" x14ac:dyDescent="0.25">
      <c r="A11" s="629"/>
      <c r="B11" s="629"/>
      <c r="C11" s="678">
        <v>5.5</v>
      </c>
      <c r="D11" s="679"/>
      <c r="E11" s="687">
        <v>4.2</v>
      </c>
      <c r="F11" s="687"/>
      <c r="G11" s="136"/>
    </row>
    <row r="12" spans="1:8" x14ac:dyDescent="0.2">
      <c r="A12" s="632" t="s">
        <v>684</v>
      </c>
      <c r="B12" s="633"/>
      <c r="C12" s="633"/>
      <c r="D12" s="633"/>
      <c r="E12" s="633"/>
      <c r="F12" s="633"/>
      <c r="G12" s="633"/>
      <c r="H12" s="634"/>
    </row>
    <row r="13" spans="1:8" ht="13.5" thickBot="1" x14ac:dyDescent="0.25">
      <c r="A13" s="13" t="s">
        <v>53</v>
      </c>
      <c r="B13" s="14" t="s">
        <v>54</v>
      </c>
      <c r="C13" s="15" t="s">
        <v>55</v>
      </c>
      <c r="D13" s="14" t="s">
        <v>56</v>
      </c>
      <c r="E13" s="14" t="s">
        <v>57</v>
      </c>
      <c r="F13" s="14" t="s">
        <v>685</v>
      </c>
      <c r="G13" s="14" t="s">
        <v>696</v>
      </c>
      <c r="H13" s="164" t="s">
        <v>59</v>
      </c>
    </row>
    <row r="14" spans="1:8" s="7" customFormat="1" x14ac:dyDescent="0.2">
      <c r="A14" s="23">
        <v>5032</v>
      </c>
      <c r="B14" s="23">
        <v>4993</v>
      </c>
      <c r="C14" s="24">
        <v>4970</v>
      </c>
      <c r="D14" s="24">
        <v>5029</v>
      </c>
      <c r="E14" s="24">
        <f>B14 - A14</f>
        <v>-39</v>
      </c>
      <c r="F14" s="24">
        <v>88</v>
      </c>
      <c r="G14" s="24"/>
      <c r="H14" s="168">
        <v>0</v>
      </c>
    </row>
    <row r="15" spans="1:8" s="7" customFormat="1" x14ac:dyDescent="0.2">
      <c r="A15" s="21"/>
      <c r="B15" s="21"/>
      <c r="C15" s="18"/>
      <c r="D15" s="19"/>
      <c r="E15" s="19"/>
      <c r="F15" s="19"/>
      <c r="G15" s="19"/>
      <c r="H15" s="19"/>
    </row>
    <row r="16" spans="1:8" s="7" customFormat="1" x14ac:dyDescent="0.2">
      <c r="A16" s="224" t="s">
        <v>690</v>
      </c>
      <c r="B16" s="623" t="s">
        <v>739</v>
      </c>
      <c r="C16" s="623"/>
      <c r="D16" s="223" t="s">
        <v>693</v>
      </c>
      <c r="E16" s="624" t="s">
        <v>1397</v>
      </c>
      <c r="F16" s="624"/>
      <c r="G16" s="624"/>
      <c r="H16" s="624"/>
    </row>
    <row r="17" spans="1:8" s="7" customFormat="1" x14ac:dyDescent="0.2">
      <c r="A17" s="21"/>
      <c r="B17" s="21"/>
      <c r="C17" s="18"/>
      <c r="D17" s="223" t="s">
        <v>3141</v>
      </c>
      <c r="E17" s="624" t="s">
        <v>1113</v>
      </c>
      <c r="F17" s="624"/>
      <c r="G17" s="224" t="s">
        <v>2279</v>
      </c>
      <c r="H17" s="19"/>
    </row>
    <row r="18" spans="1:8" s="7" customFormat="1" ht="12.75" customHeight="1" x14ac:dyDescent="0.2">
      <c r="A18" s="224" t="s">
        <v>691</v>
      </c>
      <c r="B18" s="621" t="s">
        <v>1182</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224" t="s">
        <v>692</v>
      </c>
      <c r="B20" s="621" t="s">
        <v>4084</v>
      </c>
      <c r="C20" s="621"/>
      <c r="D20" s="621"/>
      <c r="E20" s="621"/>
      <c r="F20" s="621"/>
      <c r="G20" s="621"/>
      <c r="H20" s="621"/>
    </row>
    <row r="21" spans="1:8" ht="13.5" thickBot="1" x14ac:dyDescent="0.25">
      <c r="C21" s="1"/>
    </row>
    <row r="22" spans="1:8" ht="13.5" thickBot="1" x14ac:dyDescent="0.25">
      <c r="A22" s="756" t="s">
        <v>686</v>
      </c>
      <c r="B22" s="756"/>
      <c r="C22" s="232" t="s">
        <v>687</v>
      </c>
      <c r="D22" s="756" t="s">
        <v>688</v>
      </c>
      <c r="E22" s="756"/>
      <c r="F22" s="756"/>
      <c r="G22" s="756" t="s">
        <v>689</v>
      </c>
      <c r="H22" s="756"/>
    </row>
    <row r="23" spans="1:8" x14ac:dyDescent="0.2">
      <c r="A23" s="677" t="s">
        <v>741</v>
      </c>
      <c r="B23" s="677"/>
      <c r="C23" s="151" t="s">
        <v>3008</v>
      </c>
      <c r="D23" s="621" t="s">
        <v>2246</v>
      </c>
      <c r="E23" s="622"/>
      <c r="F23" s="622"/>
      <c r="G23" s="676" t="s">
        <v>2247</v>
      </c>
      <c r="H23" s="676"/>
    </row>
    <row r="24" spans="1:8" ht="13.5" thickBot="1" x14ac:dyDescent="0.25">
      <c r="C24" s="1"/>
    </row>
    <row r="25" spans="1:8" s="3" customFormat="1" ht="13.5" thickBot="1" x14ac:dyDescent="0.25">
      <c r="A25" s="229" t="s">
        <v>4537</v>
      </c>
      <c r="B25" s="229" t="s">
        <v>2966</v>
      </c>
      <c r="C25" s="230" t="s">
        <v>2965</v>
      </c>
      <c r="D25" s="229" t="s">
        <v>1396</v>
      </c>
      <c r="E25" s="229" t="s">
        <v>4536</v>
      </c>
      <c r="F25" s="229" t="s">
        <v>2964</v>
      </c>
      <c r="G25" s="683" t="s">
        <v>64</v>
      </c>
      <c r="H25" s="684"/>
    </row>
    <row r="26" spans="1:8" ht="25.5" customHeight="1" x14ac:dyDescent="0.2">
      <c r="A26" s="94" t="s">
        <v>1291</v>
      </c>
      <c r="B26" s="95" t="s">
        <v>4085</v>
      </c>
      <c r="C26" s="95" t="s">
        <v>4086</v>
      </c>
      <c r="D26" s="95" t="s">
        <v>4087</v>
      </c>
      <c r="E26" s="78">
        <v>5032</v>
      </c>
      <c r="F26" s="77" t="s">
        <v>1030</v>
      </c>
      <c r="G26" s="753" t="s">
        <v>2352</v>
      </c>
      <c r="H26" s="754"/>
    </row>
    <row r="27" spans="1:8" x14ac:dyDescent="0.2">
      <c r="A27" s="96" t="s">
        <v>1292</v>
      </c>
      <c r="B27" s="97" t="s">
        <v>4092</v>
      </c>
      <c r="C27" s="97" t="s">
        <v>4093</v>
      </c>
      <c r="D27" s="97" t="s">
        <v>4094</v>
      </c>
      <c r="E27" s="61">
        <v>5030</v>
      </c>
      <c r="F27" s="60" t="s">
        <v>1030</v>
      </c>
      <c r="G27" s="751" t="s">
        <v>4095</v>
      </c>
      <c r="H27" s="752"/>
    </row>
    <row r="28" spans="1:8" x14ac:dyDescent="0.2">
      <c r="A28" s="96" t="s">
        <v>1293</v>
      </c>
      <c r="B28" s="97" t="s">
        <v>4096</v>
      </c>
      <c r="C28" s="97" t="s">
        <v>4097</v>
      </c>
      <c r="D28" s="97" t="s">
        <v>4098</v>
      </c>
      <c r="E28" s="61">
        <v>5046</v>
      </c>
      <c r="F28" s="60" t="s">
        <v>48</v>
      </c>
      <c r="G28" s="751" t="s">
        <v>4099</v>
      </c>
      <c r="H28" s="752"/>
    </row>
    <row r="29" spans="1:8" ht="26.25" customHeight="1" x14ac:dyDescent="0.2">
      <c r="A29" s="96" t="s">
        <v>1294</v>
      </c>
      <c r="B29" s="97" t="s">
        <v>4100</v>
      </c>
      <c r="C29" s="97" t="s">
        <v>4101</v>
      </c>
      <c r="D29" s="97" t="s">
        <v>4102</v>
      </c>
      <c r="E29" s="61">
        <v>5027</v>
      </c>
      <c r="F29" s="60" t="s">
        <v>48</v>
      </c>
      <c r="G29" s="747" t="s">
        <v>407</v>
      </c>
      <c r="H29" s="748"/>
    </row>
    <row r="30" spans="1:8" x14ac:dyDescent="0.2">
      <c r="A30" s="96" t="s">
        <v>1295</v>
      </c>
      <c r="B30" s="97" t="s">
        <v>408</v>
      </c>
      <c r="C30" s="97" t="s">
        <v>409</v>
      </c>
      <c r="D30" s="97" t="s">
        <v>410</v>
      </c>
      <c r="E30" s="61">
        <v>5019</v>
      </c>
      <c r="F30" s="60" t="s">
        <v>411</v>
      </c>
      <c r="G30" s="751" t="s">
        <v>412</v>
      </c>
      <c r="H30" s="752"/>
    </row>
    <row r="31" spans="1:8" x14ac:dyDescent="0.2">
      <c r="A31" s="96" t="s">
        <v>413</v>
      </c>
      <c r="B31" s="97" t="s">
        <v>414</v>
      </c>
      <c r="C31" s="97" t="s">
        <v>415</v>
      </c>
      <c r="D31" s="97" t="s">
        <v>416</v>
      </c>
      <c r="E31" s="61">
        <v>5020</v>
      </c>
      <c r="F31" s="60" t="s">
        <v>1030</v>
      </c>
      <c r="G31" s="751" t="s">
        <v>1599</v>
      </c>
      <c r="H31" s="752"/>
    </row>
    <row r="32" spans="1:8" x14ac:dyDescent="0.2">
      <c r="A32" s="96" t="s">
        <v>1296</v>
      </c>
      <c r="B32" s="97" t="s">
        <v>417</v>
      </c>
      <c r="C32" s="97" t="s">
        <v>418</v>
      </c>
      <c r="D32" s="97" t="s">
        <v>419</v>
      </c>
      <c r="E32" s="61">
        <v>5023</v>
      </c>
      <c r="F32" s="60" t="s">
        <v>1030</v>
      </c>
      <c r="G32" s="751" t="s">
        <v>420</v>
      </c>
      <c r="H32" s="752"/>
    </row>
    <row r="33" spans="1:8" x14ac:dyDescent="0.2">
      <c r="A33" s="59" t="s">
        <v>1297</v>
      </c>
      <c r="B33" s="60" t="s">
        <v>421</v>
      </c>
      <c r="C33" s="97" t="s">
        <v>422</v>
      </c>
      <c r="D33" s="97" t="s">
        <v>423</v>
      </c>
      <c r="E33" s="61">
        <v>4990</v>
      </c>
      <c r="F33" s="60" t="s">
        <v>2963</v>
      </c>
      <c r="G33" s="713" t="s">
        <v>424</v>
      </c>
      <c r="H33" s="658"/>
    </row>
    <row r="34" spans="1:8" ht="13.5" thickBot="1" x14ac:dyDescent="0.25">
      <c r="A34" s="62" t="s">
        <v>1298</v>
      </c>
      <c r="B34" s="63" t="s">
        <v>4089</v>
      </c>
      <c r="C34" s="98" t="s">
        <v>4088</v>
      </c>
      <c r="D34" s="63" t="s">
        <v>4090</v>
      </c>
      <c r="E34" s="64">
        <v>4993</v>
      </c>
      <c r="F34" s="63" t="s">
        <v>48</v>
      </c>
      <c r="G34" s="833" t="s">
        <v>4091</v>
      </c>
      <c r="H34" s="725"/>
    </row>
    <row r="35" spans="1:8" x14ac:dyDescent="0.2">
      <c r="A35" s="31"/>
      <c r="B35" s="31"/>
      <c r="C35" s="31"/>
      <c r="D35" s="31"/>
      <c r="E35" s="31"/>
      <c r="F35" s="31"/>
      <c r="G35" s="31"/>
      <c r="H35" s="31"/>
    </row>
    <row r="36" spans="1:8" x14ac:dyDescent="0.2">
      <c r="A36" s="31"/>
      <c r="B36" s="31"/>
      <c r="C36" s="31"/>
      <c r="D36" s="31"/>
      <c r="E36" s="31"/>
      <c r="F36" s="31"/>
      <c r="G36" s="31"/>
      <c r="H36" s="32"/>
    </row>
  </sheetData>
  <mergeCells count="36">
    <mergeCell ref="G34:H34"/>
    <mergeCell ref="A22:B22"/>
    <mergeCell ref="A23:B23"/>
    <mergeCell ref="D22:F22"/>
    <mergeCell ref="D23:F23"/>
    <mergeCell ref="G22:H22"/>
    <mergeCell ref="G23:H23"/>
    <mergeCell ref="G29:H29"/>
    <mergeCell ref="G30:H30"/>
    <mergeCell ref="G32:H32"/>
    <mergeCell ref="G27:H27"/>
    <mergeCell ref="G28:H28"/>
    <mergeCell ref="G33:H33"/>
    <mergeCell ref="G31:H31"/>
    <mergeCell ref="G25:H25"/>
    <mergeCell ref="G26:H26"/>
    <mergeCell ref="B16:C16"/>
    <mergeCell ref="E16:H16"/>
    <mergeCell ref="B20:H20"/>
    <mergeCell ref="B18:H18"/>
    <mergeCell ref="E17:F17"/>
    <mergeCell ref="A1:B1"/>
    <mergeCell ref="C1:H1"/>
    <mergeCell ref="C2:H2"/>
    <mergeCell ref="A9:H9"/>
    <mergeCell ref="A3:B3"/>
    <mergeCell ref="A2:B2"/>
    <mergeCell ref="G6:H7"/>
    <mergeCell ref="G4:H5"/>
    <mergeCell ref="A12:H12"/>
    <mergeCell ref="A10:B10"/>
    <mergeCell ref="C10:D10"/>
    <mergeCell ref="E10:F10"/>
    <mergeCell ref="A11:B11"/>
    <mergeCell ref="C11:D11"/>
    <mergeCell ref="E11:F11"/>
  </mergeCells>
  <phoneticPr fontId="0" type="noConversion"/>
  <hyperlinks>
    <hyperlink ref="D4" location="BrightonCon!A1" display="BrightonCon Trail" xr:uid="{00000000-0004-0000-1600-000000000000}"/>
    <hyperlink ref="A2:B2" location="Overview!A1" tooltip="Go to Trail Network Overview sheet" display="Trail Network Overview" xr:uid="{00000000-0004-0000-1600-000001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8336" divId="DR_Out_8336" sourceType="sheet" destinationFile="C:\GPS\Bicycle\CO_FN\CO_FN_FOM.htm" title="GeoBiking CO_FN FOM Trail Description"/>
  </webPublishItem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4">
    <pageSetUpPr fitToPage="1"/>
  </sheetPr>
  <dimension ref="A1:I51"/>
  <sheetViews>
    <sheetView zoomScaleNormal="100" workbookViewId="0">
      <selection activeCell="G20" sqref="G20"/>
    </sheetView>
  </sheetViews>
  <sheetFormatPr defaultRowHeight="12.75" x14ac:dyDescent="0.2"/>
  <cols>
    <col min="1" max="1" width="10.42578125" bestFit="1" customWidth="1"/>
    <col min="2" max="2" width="10.140625" bestFit="1" customWidth="1"/>
    <col min="3" max="3" width="12.85546875" style="1" bestFit="1" customWidth="1"/>
    <col min="4" max="4" width="20.42578125" bestFit="1" customWidth="1"/>
    <col min="5" max="5" width="8" bestFit="1" customWidth="1"/>
    <col min="6" max="6" width="15.140625" bestFit="1" customWidth="1"/>
    <col min="7" max="7" width="8.42578125" customWidth="1"/>
    <col min="8" max="8" width="40" customWidth="1"/>
  </cols>
  <sheetData>
    <row r="1" spans="1:9" ht="24.75" customHeight="1" x14ac:dyDescent="0.2">
      <c r="A1" s="636" t="s">
        <v>671</v>
      </c>
      <c r="B1" s="637"/>
      <c r="C1" s="645" t="s">
        <v>2611</v>
      </c>
      <c r="D1" s="646"/>
      <c r="E1" s="646"/>
      <c r="F1" s="646"/>
      <c r="G1" s="646"/>
      <c r="H1" s="646"/>
    </row>
    <row r="2" spans="1:9" ht="25.5" customHeight="1" x14ac:dyDescent="0.2">
      <c r="A2" s="648" t="s">
        <v>3002</v>
      </c>
      <c r="B2" s="648"/>
      <c r="C2" s="647" t="s">
        <v>2610</v>
      </c>
      <c r="D2" s="622"/>
      <c r="E2" s="622"/>
      <c r="F2" s="622"/>
      <c r="G2" s="622"/>
      <c r="H2" s="622"/>
    </row>
    <row r="3" spans="1:9" x14ac:dyDescent="0.2">
      <c r="A3" s="648"/>
      <c r="B3" s="648"/>
      <c r="C3" s="22"/>
      <c r="D3" s="22"/>
      <c r="E3" s="22"/>
      <c r="F3" s="22"/>
      <c r="G3" s="22"/>
    </row>
    <row r="4" spans="1:9" s="31" customFormat="1" ht="15" customHeight="1" x14ac:dyDescent="0.2">
      <c r="A4" s="226" t="s">
        <v>47</v>
      </c>
      <c r="B4" s="79" t="s">
        <v>676</v>
      </c>
      <c r="C4" s="54" t="s">
        <v>1076</v>
      </c>
      <c r="D4" s="835" t="s">
        <v>1644</v>
      </c>
      <c r="E4" s="835"/>
      <c r="F4" s="54" t="s">
        <v>1395</v>
      </c>
      <c r="G4" s="834" t="s">
        <v>4683</v>
      </c>
      <c r="H4" s="834"/>
    </row>
    <row r="5" spans="1:9" x14ac:dyDescent="0.2">
      <c r="A5" s="44"/>
      <c r="B5" s="41"/>
      <c r="C5" s="30"/>
      <c r="D5" s="2" t="s">
        <v>1656</v>
      </c>
      <c r="E5" s="6"/>
      <c r="G5" s="834"/>
      <c r="H5" s="834"/>
      <c r="I5" s="31"/>
    </row>
    <row r="6" spans="1:9" x14ac:dyDescent="0.2">
      <c r="A6" s="211" t="s">
        <v>3187</v>
      </c>
      <c r="B6" s="105">
        <f>COUNT(E29:E49)</f>
        <v>21</v>
      </c>
      <c r="C6" s="30"/>
      <c r="D6" s="2" t="s">
        <v>672</v>
      </c>
      <c r="E6" s="6"/>
      <c r="G6" s="247"/>
      <c r="H6" s="247"/>
      <c r="I6" s="31"/>
    </row>
    <row r="7" spans="1:9" x14ac:dyDescent="0.2">
      <c r="A7" s="44"/>
      <c r="B7" s="41"/>
      <c r="C7" s="30"/>
      <c r="D7" s="2" t="s">
        <v>1876</v>
      </c>
      <c r="E7" s="6"/>
      <c r="G7" s="247"/>
      <c r="H7" s="247"/>
      <c r="I7" s="31"/>
    </row>
    <row r="8" spans="1:9" x14ac:dyDescent="0.2">
      <c r="A8" s="250"/>
      <c r="B8" s="105"/>
      <c r="C8" s="30"/>
      <c r="D8" s="835" t="s">
        <v>673</v>
      </c>
      <c r="E8" s="835"/>
      <c r="H8" s="44"/>
      <c r="I8" s="31"/>
    </row>
    <row r="9" spans="1:9" x14ac:dyDescent="0.2">
      <c r="A9" s="44"/>
      <c r="B9" s="41"/>
      <c r="C9" s="30"/>
      <c r="D9" s="2" t="s">
        <v>3476</v>
      </c>
      <c r="E9" s="6"/>
      <c r="F9" s="189" t="s">
        <v>4681</v>
      </c>
      <c r="G9" s="671" t="s">
        <v>917</v>
      </c>
      <c r="H9" s="691"/>
      <c r="I9" s="31"/>
    </row>
    <row r="10" spans="1:9" x14ac:dyDescent="0.2">
      <c r="A10" s="44"/>
      <c r="B10" s="41"/>
      <c r="C10" s="30"/>
      <c r="D10" s="2" t="s">
        <v>3478</v>
      </c>
      <c r="E10" s="6"/>
      <c r="F10" s="190">
        <v>40359</v>
      </c>
      <c r="G10" s="691"/>
      <c r="H10" s="691"/>
      <c r="I10" s="31"/>
    </row>
    <row r="11" spans="1:9" ht="13.5" thickBot="1" x14ac:dyDescent="0.25">
      <c r="A11" s="674"/>
      <c r="B11" s="674"/>
      <c r="C11"/>
    </row>
    <row r="12" spans="1:9" x14ac:dyDescent="0.2">
      <c r="A12" s="638" t="s">
        <v>683</v>
      </c>
      <c r="B12" s="639"/>
      <c r="C12" s="639"/>
      <c r="D12" s="639"/>
      <c r="E12" s="639"/>
      <c r="F12" s="639"/>
      <c r="G12" s="639"/>
      <c r="H12" s="640"/>
    </row>
    <row r="13" spans="1:9" ht="13.5" thickBot="1" x14ac:dyDescent="0.25">
      <c r="A13" s="641" t="s">
        <v>50</v>
      </c>
      <c r="B13" s="642"/>
      <c r="C13" s="643" t="s">
        <v>51</v>
      </c>
      <c r="D13" s="644"/>
      <c r="E13" s="644" t="s">
        <v>52</v>
      </c>
      <c r="F13" s="644"/>
      <c r="G13" s="138"/>
      <c r="H13" s="163" t="s">
        <v>2605</v>
      </c>
    </row>
    <row r="14" spans="1:9" ht="13.5" thickBot="1" x14ac:dyDescent="0.25">
      <c r="A14" s="629"/>
      <c r="B14" s="629"/>
      <c r="C14" s="630">
        <v>10.199999999999999</v>
      </c>
      <c r="D14" s="631"/>
      <c r="E14" s="629">
        <v>9.3000000000000007</v>
      </c>
      <c r="F14" s="629"/>
      <c r="G14" s="11"/>
    </row>
    <row r="15" spans="1:9" x14ac:dyDescent="0.2">
      <c r="A15" s="632" t="s">
        <v>684</v>
      </c>
      <c r="B15" s="633"/>
      <c r="C15" s="633"/>
      <c r="D15" s="633"/>
      <c r="E15" s="633"/>
      <c r="F15" s="633"/>
      <c r="G15" s="633"/>
      <c r="H15" s="634"/>
    </row>
    <row r="16" spans="1:9" ht="13.5" thickBot="1" x14ac:dyDescent="0.25">
      <c r="A16" s="13" t="s">
        <v>53</v>
      </c>
      <c r="B16" s="14" t="s">
        <v>54</v>
      </c>
      <c r="C16" s="15" t="s">
        <v>55</v>
      </c>
      <c r="D16" s="14" t="s">
        <v>56</v>
      </c>
      <c r="E16" s="14" t="s">
        <v>57</v>
      </c>
      <c r="F16" s="14" t="s">
        <v>685</v>
      </c>
      <c r="G16" s="14" t="s">
        <v>696</v>
      </c>
      <c r="H16" s="164" t="s">
        <v>59</v>
      </c>
    </row>
    <row r="17" spans="1:8" s="7" customFormat="1" x14ac:dyDescent="0.2">
      <c r="A17" s="23">
        <v>5366</v>
      </c>
      <c r="B17" s="23">
        <v>5221</v>
      </c>
      <c r="C17" s="24">
        <v>5221</v>
      </c>
      <c r="D17" s="24">
        <v>5370</v>
      </c>
      <c r="E17" s="24">
        <f>B17 - A17</f>
        <v>-145</v>
      </c>
      <c r="F17" s="24">
        <v>216</v>
      </c>
      <c r="G17" s="24"/>
      <c r="H17" s="3">
        <v>1</v>
      </c>
    </row>
    <row r="18" spans="1:8" s="7" customFormat="1" x14ac:dyDescent="0.2">
      <c r="A18" s="21"/>
      <c r="B18" s="21"/>
      <c r="C18" s="18"/>
      <c r="D18" s="19"/>
      <c r="E18" s="19"/>
      <c r="F18" s="19"/>
      <c r="G18" s="19"/>
      <c r="H18" s="19"/>
    </row>
    <row r="19" spans="1:8" s="7" customFormat="1" ht="25.5" customHeight="1" x14ac:dyDescent="0.2">
      <c r="A19" s="224" t="s">
        <v>690</v>
      </c>
      <c r="B19" s="623" t="s">
        <v>2266</v>
      </c>
      <c r="C19" s="623"/>
      <c r="D19" s="223" t="s">
        <v>693</v>
      </c>
      <c r="E19" s="624" t="s">
        <v>601</v>
      </c>
      <c r="F19" s="624"/>
      <c r="G19" s="624"/>
      <c r="H19" s="624"/>
    </row>
    <row r="20" spans="1:8" s="7" customFormat="1" x14ac:dyDescent="0.2">
      <c r="A20" s="21"/>
      <c r="B20" s="21"/>
      <c r="C20" s="18"/>
      <c r="D20" s="223" t="s">
        <v>3141</v>
      </c>
      <c r="E20" s="624" t="s">
        <v>1125</v>
      </c>
      <c r="F20" s="624"/>
      <c r="G20" s="224" t="s">
        <v>2279</v>
      </c>
      <c r="H20" s="19"/>
    </row>
    <row r="21" spans="1:8" s="7" customFormat="1" ht="12.75" customHeight="1" x14ac:dyDescent="0.2">
      <c r="A21" s="224" t="s">
        <v>691</v>
      </c>
      <c r="B21" s="621" t="s">
        <v>1875</v>
      </c>
      <c r="C21" s="621"/>
      <c r="D21" s="621"/>
      <c r="E21" s="621"/>
      <c r="F21" s="621"/>
      <c r="G21" s="621"/>
      <c r="H21" s="621"/>
    </row>
    <row r="22" spans="1:8" s="7" customFormat="1" x14ac:dyDescent="0.2">
      <c r="A22" s="21"/>
      <c r="B22" s="21"/>
      <c r="C22" s="18"/>
      <c r="D22" s="19"/>
      <c r="E22" s="19"/>
      <c r="F22" s="19"/>
      <c r="G22" s="19"/>
      <c r="H22" s="19"/>
    </row>
    <row r="23" spans="1:8" s="7" customFormat="1" x14ac:dyDescent="0.2">
      <c r="A23" s="224" t="s">
        <v>692</v>
      </c>
      <c r="B23" s="746"/>
      <c r="C23" s="746"/>
      <c r="D23" s="746"/>
      <c r="E23" s="746"/>
      <c r="F23" s="746"/>
      <c r="G23" s="746"/>
      <c r="H23" s="746"/>
    </row>
    <row r="24" spans="1:8" ht="13.5" thickBot="1" x14ac:dyDescent="0.25">
      <c r="G24" s="676"/>
      <c r="H24" s="676"/>
    </row>
    <row r="25" spans="1:8" ht="13.5" thickBot="1" x14ac:dyDescent="0.25">
      <c r="A25" s="756" t="s">
        <v>686</v>
      </c>
      <c r="B25" s="756"/>
      <c r="C25" s="232" t="s">
        <v>687</v>
      </c>
      <c r="D25" s="756" t="s">
        <v>688</v>
      </c>
      <c r="E25" s="756"/>
      <c r="F25" s="756"/>
      <c r="G25" s="756" t="s">
        <v>689</v>
      </c>
      <c r="H25" s="756"/>
    </row>
    <row r="26" spans="1:8" x14ac:dyDescent="0.2">
      <c r="A26" s="831" t="s">
        <v>2995</v>
      </c>
      <c r="B26" s="831"/>
      <c r="C26" s="165" t="s">
        <v>698</v>
      </c>
      <c r="D26" s="621" t="s">
        <v>2264</v>
      </c>
      <c r="E26" s="622"/>
      <c r="F26" s="622"/>
      <c r="G26" s="676" t="s">
        <v>2265</v>
      </c>
      <c r="H26" s="676"/>
    </row>
    <row r="27" spans="1:8" ht="13.5" thickBot="1" x14ac:dyDescent="0.25"/>
    <row r="28" spans="1:8" s="3" customFormat="1" ht="13.5" thickBot="1" x14ac:dyDescent="0.25">
      <c r="A28" s="229" t="s">
        <v>4537</v>
      </c>
      <c r="B28" s="229" t="s">
        <v>2966</v>
      </c>
      <c r="C28" s="230" t="s">
        <v>2965</v>
      </c>
      <c r="D28" s="229" t="s">
        <v>1396</v>
      </c>
      <c r="E28" s="229" t="s">
        <v>4536</v>
      </c>
      <c r="F28" s="229" t="s">
        <v>2964</v>
      </c>
      <c r="G28" s="683" t="s">
        <v>64</v>
      </c>
      <c r="H28" s="684"/>
    </row>
    <row r="29" spans="1:8" s="31" customFormat="1" ht="26.25" customHeight="1" x14ac:dyDescent="0.2">
      <c r="A29" s="76" t="s">
        <v>2420</v>
      </c>
      <c r="B29" s="106" t="s">
        <v>2866</v>
      </c>
      <c r="C29" s="106" t="s">
        <v>2867</v>
      </c>
      <c r="D29" s="77" t="s">
        <v>89</v>
      </c>
      <c r="E29" s="78">
        <v>5366</v>
      </c>
      <c r="F29" s="100" t="s">
        <v>493</v>
      </c>
      <c r="G29" s="662" t="s">
        <v>2612</v>
      </c>
      <c r="H29" s="663"/>
    </row>
    <row r="30" spans="1:8" s="31" customFormat="1" x14ac:dyDescent="0.2">
      <c r="A30" s="59" t="s">
        <v>86</v>
      </c>
      <c r="B30" s="107" t="s">
        <v>4381</v>
      </c>
      <c r="C30" s="107" t="s">
        <v>87</v>
      </c>
      <c r="D30" s="60" t="s">
        <v>88</v>
      </c>
      <c r="E30" s="61">
        <v>5268</v>
      </c>
      <c r="F30" s="60" t="s">
        <v>1030</v>
      </c>
      <c r="G30" s="654" t="s">
        <v>2608</v>
      </c>
      <c r="H30" s="655"/>
    </row>
    <row r="31" spans="1:8" s="31" customFormat="1" x14ac:dyDescent="0.2">
      <c r="A31" s="59" t="s">
        <v>2421</v>
      </c>
      <c r="B31" s="107" t="s">
        <v>1707</v>
      </c>
      <c r="C31" s="107" t="s">
        <v>1553</v>
      </c>
      <c r="D31" s="60" t="s">
        <v>4151</v>
      </c>
      <c r="E31" s="61">
        <v>5270</v>
      </c>
      <c r="F31" s="60" t="s">
        <v>1030</v>
      </c>
      <c r="G31" s="654" t="s">
        <v>2609</v>
      </c>
      <c r="H31" s="655"/>
    </row>
    <row r="32" spans="1:8" s="31" customFormat="1" x14ac:dyDescent="0.2">
      <c r="A32" s="59" t="s">
        <v>2422</v>
      </c>
      <c r="B32" s="107" t="s">
        <v>4152</v>
      </c>
      <c r="C32" s="107" t="s">
        <v>4153</v>
      </c>
      <c r="D32" s="60" t="s">
        <v>4154</v>
      </c>
      <c r="E32" s="61">
        <v>5251</v>
      </c>
      <c r="F32" s="60" t="s">
        <v>1030</v>
      </c>
      <c r="G32" s="654" t="s">
        <v>2263</v>
      </c>
      <c r="H32" s="655"/>
    </row>
    <row r="33" spans="1:8" x14ac:dyDescent="0.2">
      <c r="A33" s="59" t="s">
        <v>2423</v>
      </c>
      <c r="B33" s="107" t="s">
        <v>3515</v>
      </c>
      <c r="C33" s="107" t="s">
        <v>3516</v>
      </c>
      <c r="D33" s="60" t="s">
        <v>2439</v>
      </c>
      <c r="E33" s="61">
        <v>5242</v>
      </c>
      <c r="F33" s="60" t="s">
        <v>1030</v>
      </c>
      <c r="G33" s="713" t="s">
        <v>4250</v>
      </c>
      <c r="H33" s="658"/>
    </row>
    <row r="34" spans="1:8" x14ac:dyDescent="0.2">
      <c r="A34" s="59" t="s">
        <v>2424</v>
      </c>
      <c r="B34" s="107" t="s">
        <v>3517</v>
      </c>
      <c r="C34" s="107" t="s">
        <v>3518</v>
      </c>
      <c r="D34" s="60" t="s">
        <v>4252</v>
      </c>
      <c r="E34" s="61">
        <v>5248</v>
      </c>
      <c r="F34" s="60" t="s">
        <v>1030</v>
      </c>
      <c r="G34" s="713" t="s">
        <v>4251</v>
      </c>
      <c r="H34" s="658"/>
    </row>
    <row r="35" spans="1:8" s="31" customFormat="1" x14ac:dyDescent="0.2">
      <c r="A35" s="59" t="s">
        <v>2425</v>
      </c>
      <c r="B35" s="107" t="s">
        <v>4253</v>
      </c>
      <c r="C35" s="107" t="s">
        <v>4254</v>
      </c>
      <c r="D35" s="60" t="s">
        <v>4255</v>
      </c>
      <c r="E35" s="61">
        <v>5312</v>
      </c>
      <c r="F35" s="60" t="s">
        <v>1030</v>
      </c>
      <c r="G35" s="654" t="s">
        <v>4256</v>
      </c>
      <c r="H35" s="655"/>
    </row>
    <row r="36" spans="1:8" s="31" customFormat="1" x14ac:dyDescent="0.2">
      <c r="A36" s="59" t="s">
        <v>2426</v>
      </c>
      <c r="B36" s="107" t="s">
        <v>4257</v>
      </c>
      <c r="C36" s="107" t="s">
        <v>4258</v>
      </c>
      <c r="D36" s="60" t="s">
        <v>4259</v>
      </c>
      <c r="E36" s="61">
        <v>5309</v>
      </c>
      <c r="F36" s="60" t="s">
        <v>1030</v>
      </c>
      <c r="G36" s="654" t="s">
        <v>4260</v>
      </c>
      <c r="H36" s="655"/>
    </row>
    <row r="37" spans="1:8" s="31" customFormat="1" x14ac:dyDescent="0.2">
      <c r="A37" s="59" t="s">
        <v>2427</v>
      </c>
      <c r="B37" s="107" t="s">
        <v>4261</v>
      </c>
      <c r="C37" s="107" t="s">
        <v>4262</v>
      </c>
      <c r="D37" s="60" t="s">
        <v>4263</v>
      </c>
      <c r="E37" s="61">
        <v>5323</v>
      </c>
      <c r="F37" s="60" t="s">
        <v>1030</v>
      </c>
      <c r="G37" s="654" t="s">
        <v>4264</v>
      </c>
      <c r="H37" s="655"/>
    </row>
    <row r="38" spans="1:8" s="31" customFormat="1" ht="24.75" customHeight="1" x14ac:dyDescent="0.2">
      <c r="A38" s="59" t="s">
        <v>1657</v>
      </c>
      <c r="B38" s="107" t="s">
        <v>1170</v>
      </c>
      <c r="C38" s="107" t="s">
        <v>1171</v>
      </c>
      <c r="D38" s="60" t="s">
        <v>1658</v>
      </c>
      <c r="E38" s="61">
        <v>5285</v>
      </c>
      <c r="F38" s="60" t="s">
        <v>1030</v>
      </c>
      <c r="G38" s="654" t="s">
        <v>1172</v>
      </c>
      <c r="H38" s="655"/>
    </row>
    <row r="39" spans="1:8" s="31" customFormat="1" x14ac:dyDescent="0.2">
      <c r="A39" s="59" t="s">
        <v>1173</v>
      </c>
      <c r="B39" s="107" t="s">
        <v>1174</v>
      </c>
      <c r="C39" s="107" t="s">
        <v>1175</v>
      </c>
      <c r="D39" s="60" t="s">
        <v>1177</v>
      </c>
      <c r="E39" s="61">
        <v>5294</v>
      </c>
      <c r="F39" s="60" t="s">
        <v>1030</v>
      </c>
      <c r="G39" s="654" t="s">
        <v>1176</v>
      </c>
      <c r="H39" s="655"/>
    </row>
    <row r="40" spans="1:8" s="31" customFormat="1" ht="25.5" customHeight="1" x14ac:dyDescent="0.2">
      <c r="A40" s="59" t="s">
        <v>2428</v>
      </c>
      <c r="B40" s="107" t="s">
        <v>4269</v>
      </c>
      <c r="C40" s="107" t="s">
        <v>4270</v>
      </c>
      <c r="D40" s="60" t="s">
        <v>4271</v>
      </c>
      <c r="E40" s="61">
        <v>5338</v>
      </c>
      <c r="F40" s="60" t="s">
        <v>2963</v>
      </c>
      <c r="G40" s="654" t="s">
        <v>3967</v>
      </c>
      <c r="H40" s="655"/>
    </row>
    <row r="41" spans="1:8" s="31" customFormat="1" x14ac:dyDescent="0.2">
      <c r="A41" s="59" t="s">
        <v>2437</v>
      </c>
      <c r="B41" s="107" t="s">
        <v>4265</v>
      </c>
      <c r="C41" s="107" t="s">
        <v>4266</v>
      </c>
      <c r="D41" s="60" t="s">
        <v>4267</v>
      </c>
      <c r="E41" s="61">
        <v>5389</v>
      </c>
      <c r="F41" s="60" t="s">
        <v>1030</v>
      </c>
      <c r="G41" s="654" t="s">
        <v>4268</v>
      </c>
      <c r="H41" s="655"/>
    </row>
    <row r="42" spans="1:8" s="31" customFormat="1" x14ac:dyDescent="0.2">
      <c r="A42" s="59" t="s">
        <v>2429</v>
      </c>
      <c r="B42" s="107" t="s">
        <v>4272</v>
      </c>
      <c r="C42" s="107" t="s">
        <v>4273</v>
      </c>
      <c r="D42" s="60" t="s">
        <v>4274</v>
      </c>
      <c r="E42" s="61">
        <v>5364</v>
      </c>
      <c r="F42" s="60" t="s">
        <v>1030</v>
      </c>
      <c r="G42" s="654" t="s">
        <v>4275</v>
      </c>
      <c r="H42" s="655"/>
    </row>
    <row r="43" spans="1:8" s="31" customFormat="1" x14ac:dyDescent="0.2">
      <c r="A43" s="59" t="s">
        <v>2430</v>
      </c>
      <c r="B43" s="107" t="s">
        <v>4276</v>
      </c>
      <c r="C43" s="107" t="s">
        <v>4277</v>
      </c>
      <c r="D43" s="60" t="s">
        <v>4278</v>
      </c>
      <c r="E43" s="61">
        <v>5334</v>
      </c>
      <c r="F43" s="60" t="s">
        <v>1030</v>
      </c>
      <c r="G43" s="654" t="s">
        <v>4279</v>
      </c>
      <c r="H43" s="655"/>
    </row>
    <row r="44" spans="1:8" s="31" customFormat="1" x14ac:dyDescent="0.2">
      <c r="A44" s="59" t="s">
        <v>2431</v>
      </c>
      <c r="B44" s="107" t="s">
        <v>4284</v>
      </c>
      <c r="C44" s="107" t="s">
        <v>4285</v>
      </c>
      <c r="D44" s="60" t="s">
        <v>4282</v>
      </c>
      <c r="E44" s="61">
        <v>5348</v>
      </c>
      <c r="F44" s="60" t="s">
        <v>4537</v>
      </c>
      <c r="G44" s="654" t="s">
        <v>4287</v>
      </c>
      <c r="H44" s="655"/>
    </row>
    <row r="45" spans="1:8" s="31" customFormat="1" x14ac:dyDescent="0.2">
      <c r="A45" s="59" t="s">
        <v>2432</v>
      </c>
      <c r="B45" s="107" t="s">
        <v>4280</v>
      </c>
      <c r="C45" s="107" t="s">
        <v>4281</v>
      </c>
      <c r="D45" s="60" t="s">
        <v>4286</v>
      </c>
      <c r="E45" s="61">
        <v>5332</v>
      </c>
      <c r="F45" s="60" t="s">
        <v>4537</v>
      </c>
      <c r="G45" s="654" t="s">
        <v>4283</v>
      </c>
      <c r="H45" s="655"/>
    </row>
    <row r="46" spans="1:8" s="31" customFormat="1" x14ac:dyDescent="0.2">
      <c r="A46" s="59" t="s">
        <v>2433</v>
      </c>
      <c r="B46" s="107" t="s">
        <v>3467</v>
      </c>
      <c r="C46" s="107" t="s">
        <v>4288</v>
      </c>
      <c r="D46" s="60" t="s">
        <v>4289</v>
      </c>
      <c r="E46" s="61">
        <v>5340</v>
      </c>
      <c r="F46" s="60" t="s">
        <v>1030</v>
      </c>
      <c r="G46" s="654" t="s">
        <v>2093</v>
      </c>
      <c r="H46" s="655"/>
    </row>
    <row r="47" spans="1:8" s="31" customFormat="1" x14ac:dyDescent="0.2">
      <c r="A47" s="59" t="s">
        <v>2434</v>
      </c>
      <c r="B47" s="107" t="s">
        <v>4404</v>
      </c>
      <c r="C47" s="107" t="s">
        <v>3173</v>
      </c>
      <c r="D47" s="60" t="s">
        <v>3174</v>
      </c>
      <c r="E47" s="61">
        <v>5277</v>
      </c>
      <c r="F47" s="60" t="s">
        <v>1030</v>
      </c>
      <c r="G47" s="654" t="s">
        <v>3175</v>
      </c>
      <c r="H47" s="655"/>
    </row>
    <row r="48" spans="1:8" s="31" customFormat="1" x14ac:dyDescent="0.2">
      <c r="A48" s="59" t="s">
        <v>2435</v>
      </c>
      <c r="B48" s="107" t="s">
        <v>3176</v>
      </c>
      <c r="C48" s="107" t="s">
        <v>4370</v>
      </c>
      <c r="D48" s="60" t="s">
        <v>4371</v>
      </c>
      <c r="E48" s="61">
        <v>5245</v>
      </c>
      <c r="F48" s="60" t="s">
        <v>1030</v>
      </c>
      <c r="G48" s="654" t="s">
        <v>4372</v>
      </c>
      <c r="H48" s="655"/>
    </row>
    <row r="49" spans="1:8" s="31" customFormat="1" ht="13.5" thickBot="1" x14ac:dyDescent="0.25">
      <c r="A49" s="62" t="s">
        <v>2436</v>
      </c>
      <c r="B49" s="108" t="s">
        <v>4373</v>
      </c>
      <c r="C49" s="108" t="s">
        <v>4374</v>
      </c>
      <c r="D49" s="63" t="s">
        <v>4375</v>
      </c>
      <c r="E49" s="64">
        <v>5221</v>
      </c>
      <c r="F49" s="63" t="s">
        <v>1030</v>
      </c>
      <c r="G49" s="652" t="s">
        <v>4376</v>
      </c>
      <c r="H49" s="653"/>
    </row>
    <row r="50" spans="1:8" s="31" customFormat="1" x14ac:dyDescent="0.2">
      <c r="A50" s="66"/>
      <c r="B50" s="67"/>
      <c r="C50" s="67"/>
      <c r="D50" s="68"/>
      <c r="E50" s="69"/>
      <c r="F50" s="68"/>
      <c r="G50" s="169"/>
      <c r="H50" s="70"/>
    </row>
    <row r="51" spans="1:8" s="7" customFormat="1" x14ac:dyDescent="0.2">
      <c r="A51" s="30" t="s">
        <v>3642</v>
      </c>
      <c r="B51" s="204" t="s">
        <v>165</v>
      </c>
      <c r="C51" s="209" t="s">
        <v>3208</v>
      </c>
      <c r="D51" s="205" t="s">
        <v>3211</v>
      </c>
    </row>
  </sheetData>
  <mergeCells count="52">
    <mergeCell ref="G49:H49"/>
    <mergeCell ref="G42:H42"/>
    <mergeCell ref="A25:B25"/>
    <mergeCell ref="A26:B26"/>
    <mergeCell ref="D25:F25"/>
    <mergeCell ref="D26:F26"/>
    <mergeCell ref="G43:H43"/>
    <mergeCell ref="G36:H36"/>
    <mergeCell ref="G37:H37"/>
    <mergeCell ref="G38:H38"/>
    <mergeCell ref="G33:H33"/>
    <mergeCell ref="G34:H34"/>
    <mergeCell ref="G35:H35"/>
    <mergeCell ref="G24:H24"/>
    <mergeCell ref="G26:H26"/>
    <mergeCell ref="G25:H25"/>
    <mergeCell ref="G48:H48"/>
    <mergeCell ref="G44:H44"/>
    <mergeCell ref="G45:H45"/>
    <mergeCell ref="G46:H46"/>
    <mergeCell ref="G47:H47"/>
    <mergeCell ref="G40:H40"/>
    <mergeCell ref="G41:H41"/>
    <mergeCell ref="G28:H28"/>
    <mergeCell ref="G29:H29"/>
    <mergeCell ref="G30:H30"/>
    <mergeCell ref="G31:H31"/>
    <mergeCell ref="G39:H39"/>
    <mergeCell ref="G32:H32"/>
    <mergeCell ref="A2:B2"/>
    <mergeCell ref="B19:C19"/>
    <mergeCell ref="E19:H19"/>
    <mergeCell ref="A1:B1"/>
    <mergeCell ref="A12:H12"/>
    <mergeCell ref="A13:B13"/>
    <mergeCell ref="C13:D13"/>
    <mergeCell ref="E13:F13"/>
    <mergeCell ref="C1:H1"/>
    <mergeCell ref="C2:H2"/>
    <mergeCell ref="G4:H5"/>
    <mergeCell ref="D4:E4"/>
    <mergeCell ref="A3:B3"/>
    <mergeCell ref="A11:B11"/>
    <mergeCell ref="G9:H10"/>
    <mergeCell ref="D8:E8"/>
    <mergeCell ref="B23:H23"/>
    <mergeCell ref="B21:H21"/>
    <mergeCell ref="A14:B14"/>
    <mergeCell ref="C14:D14"/>
    <mergeCell ref="E14:F14"/>
    <mergeCell ref="A15:H15"/>
    <mergeCell ref="E20:F20"/>
  </mergeCells>
  <phoneticPr fontId="0" type="noConversion"/>
  <hyperlinks>
    <hyperlink ref="D4:E4" location="'6636UteFtHill'!A1" display="66 Ute 36 Fthills Hwy" xr:uid="{00000000-0004-0000-1700-000000000000}"/>
    <hyperlink ref="D5" location="'119Diag'!A1" display="119 Diagonal Highway" xr:uid="{00000000-0004-0000-1700-000001000000}"/>
    <hyperlink ref="D9" location="EBoulder!A1" display="E Boulder Trail" xr:uid="{00000000-0004-0000-1700-000002000000}"/>
    <hyperlink ref="D10" location="NiwotLoop!A1" display="Niwot Loop Trail" xr:uid="{00000000-0004-0000-1700-000003000000}"/>
    <hyperlink ref="A2:B2" location="Overview!A1" tooltip="Go to Trail Network Overview sheet" display="Trail Network Overview" xr:uid="{00000000-0004-0000-1700-000004000000}"/>
    <hyperlink ref="B51" location="RTD!A42" display="RTD-FH" xr:uid="{00000000-0004-0000-1700-000005000000}"/>
    <hyperlink ref="C51" location="RTD!A75" display="RTD-TM" xr:uid="{00000000-0004-0000-1700-000006000000}"/>
    <hyperlink ref="D51" location="RTD!A76" display="RTD-TMT" xr:uid="{00000000-0004-0000-1700-000007000000}"/>
    <hyperlink ref="D7" location="BldrSBldr!A1" display="Boulder S Boulder Trail" xr:uid="{00000000-0004-0000-1700-000008000000}"/>
    <hyperlink ref="D8:E8" location="CherryBroad!A1" display="Cherryvale Broadway Trail" xr:uid="{00000000-0004-0000-1700-000009000000}"/>
    <hyperlink ref="D6" location="BearSkunkCent!A1" display="Bear Skunk Cent Trails" xr:uid="{00000000-0004-0000-1700-00000A000000}"/>
  </hyperlinks>
  <pageMargins left="1" right="0.75" top="0.75" bottom="0.75" header="0.5" footer="0.5"/>
  <pageSetup scale="7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6553" divId="DR_Out_16553" sourceType="sheet" destinationFile="C:\GPS\Bicycle\CO_FN\CO_FN_G4P.htm" title="GeoBiking CO_FN G4P Trail Description"/>
  </webPublishItem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1">
    <pageSetUpPr fitToPage="1"/>
  </sheetPr>
  <dimension ref="A1:I44"/>
  <sheetViews>
    <sheetView zoomScaleNormal="100" workbookViewId="0">
      <selection activeCell="B19" sqref="B19:H19"/>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2726</v>
      </c>
      <c r="B1" s="637"/>
      <c r="C1" s="645" t="s">
        <v>3720</v>
      </c>
      <c r="D1" s="646"/>
      <c r="E1" s="646"/>
      <c r="F1" s="646"/>
      <c r="G1" s="646"/>
      <c r="H1" s="646"/>
    </row>
    <row r="2" spans="1:9" x14ac:dyDescent="0.2">
      <c r="A2" s="648" t="s">
        <v>3002</v>
      </c>
      <c r="B2" s="648"/>
      <c r="C2" s="645" t="s">
        <v>404</v>
      </c>
      <c r="D2" s="671"/>
      <c r="E2" s="671"/>
      <c r="F2" s="671"/>
      <c r="G2" s="671"/>
      <c r="H2" s="671"/>
    </row>
    <row r="3" spans="1:9" x14ac:dyDescent="0.2">
      <c r="A3" s="8"/>
      <c r="B3" s="6"/>
      <c r="C3" s="647"/>
      <c r="D3" s="622"/>
      <c r="E3" s="622"/>
      <c r="F3" s="622"/>
      <c r="G3" s="622"/>
      <c r="H3" s="622"/>
    </row>
    <row r="4" spans="1:9" x14ac:dyDescent="0.2">
      <c r="A4" s="227" t="s">
        <v>47</v>
      </c>
      <c r="B4" s="42" t="s">
        <v>2727</v>
      </c>
      <c r="C4" s="30" t="s">
        <v>1076</v>
      </c>
      <c r="D4" s="844"/>
      <c r="E4" s="844"/>
      <c r="F4" s="30" t="s">
        <v>1395</v>
      </c>
      <c r="G4" s="834"/>
      <c r="H4" s="635"/>
      <c r="I4" s="31"/>
    </row>
    <row r="5" spans="1:9" x14ac:dyDescent="0.2">
      <c r="A5" s="44"/>
      <c r="B5" s="41"/>
      <c r="C5" s="44"/>
      <c r="D5" s="648"/>
      <c r="E5" s="648"/>
      <c r="G5" s="635"/>
      <c r="H5" s="635"/>
      <c r="I5" s="31"/>
    </row>
    <row r="6" spans="1:9" x14ac:dyDescent="0.2">
      <c r="A6" s="211" t="s">
        <v>3187</v>
      </c>
      <c r="B6" s="105">
        <f>COUNT(E29:E43)</f>
        <v>13</v>
      </c>
      <c r="C6"/>
      <c r="D6" s="648"/>
      <c r="E6" s="648"/>
      <c r="F6" s="189" t="s">
        <v>2767</v>
      </c>
      <c r="G6" s="691"/>
      <c r="H6" s="691"/>
    </row>
    <row r="7" spans="1:9" x14ac:dyDescent="0.2">
      <c r="A7" s="250"/>
      <c r="B7" s="105"/>
      <c r="C7"/>
      <c r="D7" s="844"/>
      <c r="E7" s="844"/>
      <c r="F7" s="256">
        <v>40747</v>
      </c>
      <c r="G7" s="691"/>
      <c r="H7" s="691"/>
    </row>
    <row r="8" spans="1:9" x14ac:dyDescent="0.2">
      <c r="A8" s="141" t="s">
        <v>3307</v>
      </c>
      <c r="B8" s="710" t="s">
        <v>3721</v>
      </c>
      <c r="C8" s="710"/>
      <c r="D8" s="710"/>
      <c r="E8" s="710"/>
      <c r="F8" s="189" t="s">
        <v>4681</v>
      </c>
      <c r="G8" s="691"/>
      <c r="H8" s="691"/>
    </row>
    <row r="9" spans="1:9" ht="13.5" thickBot="1" x14ac:dyDescent="0.25">
      <c r="A9" s="44"/>
      <c r="B9" s="845"/>
      <c r="C9" s="845"/>
      <c r="D9" s="845"/>
      <c r="E9" s="845"/>
      <c r="F9" s="190"/>
      <c r="G9" s="28"/>
      <c r="H9" s="2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7.9</v>
      </c>
      <c r="D12" s="679"/>
      <c r="E12" s="629">
        <v>4.2</v>
      </c>
      <c r="F12" s="629"/>
      <c r="G12" s="11"/>
      <c r="H12" s="3">
        <v>12</v>
      </c>
    </row>
    <row r="13" spans="1:9" x14ac:dyDescent="0.2">
      <c r="A13" s="632" t="s">
        <v>684</v>
      </c>
      <c r="B13" s="790"/>
      <c r="C13" s="790"/>
      <c r="D13" s="790"/>
      <c r="E13" s="790"/>
      <c r="F13" s="790"/>
      <c r="G13" s="790"/>
      <c r="H13" s="791"/>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23">
        <f>E29</f>
        <v>5457</v>
      </c>
      <c r="B15" s="23">
        <f>E38</f>
        <v>6390</v>
      </c>
      <c r="C15" s="24">
        <f>E29</f>
        <v>5457</v>
      </c>
      <c r="D15" s="24">
        <v>6700</v>
      </c>
      <c r="E15" s="24">
        <f>B15 - A15</f>
        <v>933</v>
      </c>
      <c r="F15" s="24">
        <v>2024</v>
      </c>
      <c r="G15" s="24">
        <v>2024</v>
      </c>
      <c r="H15" s="75">
        <v>8</v>
      </c>
    </row>
    <row r="16" spans="1:9" s="7" customFormat="1" x14ac:dyDescent="0.2">
      <c r="A16" s="836"/>
      <c r="B16" s="837"/>
      <c r="C16" s="837"/>
      <c r="D16" s="837"/>
      <c r="E16" s="837"/>
      <c r="F16" s="837"/>
      <c r="G16" s="837"/>
      <c r="H16" s="837"/>
    </row>
    <row r="17" spans="1:9" s="7" customFormat="1" ht="12.75" customHeight="1" x14ac:dyDescent="0.2">
      <c r="A17" s="224" t="s">
        <v>690</v>
      </c>
      <c r="B17" s="623" t="s">
        <v>4303</v>
      </c>
      <c r="C17" s="623"/>
      <c r="D17" s="144" t="s">
        <v>693</v>
      </c>
      <c r="E17" s="624" t="s">
        <v>2728</v>
      </c>
      <c r="F17" s="624"/>
      <c r="G17" s="624"/>
      <c r="H17" s="624"/>
    </row>
    <row r="18" spans="1:9" s="7" customFormat="1" x14ac:dyDescent="0.2">
      <c r="A18" s="135"/>
      <c r="B18" s="160"/>
      <c r="C18" s="160"/>
      <c r="D18" s="223" t="s">
        <v>3141</v>
      </c>
      <c r="E18" s="624" t="s">
        <v>3305</v>
      </c>
      <c r="F18" s="624"/>
      <c r="G18" s="224" t="s">
        <v>2279</v>
      </c>
      <c r="H18" s="467">
        <v>199</v>
      </c>
    </row>
    <row r="19" spans="1:9" s="7" customFormat="1" ht="12.75" customHeight="1" x14ac:dyDescent="0.2">
      <c r="A19" s="224" t="s">
        <v>691</v>
      </c>
      <c r="B19" s="621" t="s">
        <v>2281</v>
      </c>
      <c r="C19" s="621"/>
      <c r="D19" s="621"/>
      <c r="E19" s="621"/>
      <c r="F19" s="621"/>
      <c r="G19" s="621"/>
      <c r="H19" s="621"/>
    </row>
    <row r="20" spans="1:9" s="7" customFormat="1" x14ac:dyDescent="0.2">
      <c r="A20" s="836"/>
      <c r="B20" s="837"/>
      <c r="C20" s="837"/>
      <c r="D20" s="837"/>
      <c r="E20" s="837"/>
      <c r="F20" s="837"/>
      <c r="G20" s="837"/>
      <c r="H20" s="837"/>
    </row>
    <row r="21" spans="1:9" s="7" customFormat="1" ht="12.75" customHeight="1" x14ac:dyDescent="0.2">
      <c r="A21" s="843" t="s">
        <v>692</v>
      </c>
      <c r="B21" s="621" t="s">
        <v>406</v>
      </c>
      <c r="C21" s="621"/>
      <c r="D21" s="621"/>
      <c r="E21" s="621"/>
      <c r="F21" s="621"/>
      <c r="G21" s="621"/>
      <c r="H21" s="621"/>
    </row>
    <row r="22" spans="1:9" s="7" customFormat="1" ht="12.75" customHeight="1" x14ac:dyDescent="0.2">
      <c r="A22" s="843"/>
      <c r="B22" s="621" t="s">
        <v>405</v>
      </c>
      <c r="C22" s="621"/>
      <c r="D22" s="621"/>
      <c r="E22" s="621"/>
      <c r="F22" s="621"/>
      <c r="G22" s="621"/>
      <c r="H22" s="621"/>
    </row>
    <row r="23" spans="1:9" s="7" customFormat="1" ht="12.75" customHeight="1" x14ac:dyDescent="0.2">
      <c r="A23" s="224"/>
      <c r="B23" s="848" t="s">
        <v>400</v>
      </c>
      <c r="C23" s="848"/>
      <c r="D23" s="848"/>
      <c r="E23" s="848"/>
      <c r="F23" s="848"/>
      <c r="G23" s="848"/>
      <c r="H23" s="848"/>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846" t="s">
        <v>743</v>
      </c>
      <c r="B26" s="846"/>
      <c r="C26" s="260" t="s">
        <v>743</v>
      </c>
      <c r="D26" s="621" t="s">
        <v>401</v>
      </c>
      <c r="E26" s="622"/>
      <c r="F26" s="622"/>
      <c r="G26" s="842" t="s">
        <v>402</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s="31" customFormat="1" x14ac:dyDescent="0.2">
      <c r="A29" s="76" t="s">
        <v>3722</v>
      </c>
      <c r="B29" s="363" t="s">
        <v>3723</v>
      </c>
      <c r="C29" s="363" t="s">
        <v>3724</v>
      </c>
      <c r="D29" s="364" t="s">
        <v>3725</v>
      </c>
      <c r="E29" s="365">
        <v>5457</v>
      </c>
      <c r="F29" s="366" t="s">
        <v>3157</v>
      </c>
      <c r="G29" s="839" t="s">
        <v>3726</v>
      </c>
      <c r="H29" s="840"/>
    </row>
    <row r="30" spans="1:9" x14ac:dyDescent="0.2">
      <c r="A30" s="85" t="s">
        <v>3727</v>
      </c>
      <c r="B30" s="367" t="s">
        <v>3728</v>
      </c>
      <c r="C30" s="368" t="s">
        <v>3729</v>
      </c>
      <c r="D30" s="369" t="s">
        <v>403</v>
      </c>
      <c r="E30" s="87">
        <v>5496</v>
      </c>
      <c r="F30" s="86" t="s">
        <v>4564</v>
      </c>
      <c r="G30" s="656" t="s">
        <v>3730</v>
      </c>
      <c r="H30" s="657"/>
    </row>
    <row r="31" spans="1:9" x14ac:dyDescent="0.2">
      <c r="A31" s="85" t="s">
        <v>3731</v>
      </c>
      <c r="B31" s="367" t="s">
        <v>3771</v>
      </c>
      <c r="C31" s="368" t="s">
        <v>3772</v>
      </c>
      <c r="D31" s="369" t="s">
        <v>3773</v>
      </c>
      <c r="E31" s="87">
        <v>5491</v>
      </c>
      <c r="F31" s="86" t="s">
        <v>3324</v>
      </c>
      <c r="G31" s="656" t="s">
        <v>3735</v>
      </c>
      <c r="H31" s="657"/>
    </row>
    <row r="32" spans="1:9" x14ac:dyDescent="0.2">
      <c r="A32" s="85" t="s">
        <v>3769</v>
      </c>
      <c r="B32" s="367" t="s">
        <v>3732</v>
      </c>
      <c r="C32" s="368" t="s">
        <v>3733</v>
      </c>
      <c r="D32" s="369" t="s">
        <v>3734</v>
      </c>
      <c r="E32" s="87">
        <v>5646</v>
      </c>
      <c r="F32" s="86" t="s">
        <v>3324</v>
      </c>
      <c r="G32" s="656" t="s">
        <v>3770</v>
      </c>
      <c r="H32" s="657"/>
    </row>
    <row r="33" spans="1:8" s="31" customFormat="1" x14ac:dyDescent="0.2">
      <c r="A33" s="59" t="s">
        <v>3736</v>
      </c>
      <c r="B33" s="368" t="s">
        <v>3738</v>
      </c>
      <c r="C33" s="368" t="s">
        <v>3739</v>
      </c>
      <c r="D33" s="97" t="s">
        <v>3740</v>
      </c>
      <c r="E33" s="61">
        <v>5692</v>
      </c>
      <c r="F33" s="60" t="s">
        <v>3737</v>
      </c>
      <c r="G33" s="654" t="s">
        <v>3741</v>
      </c>
      <c r="H33" s="658"/>
    </row>
    <row r="34" spans="1:8" s="31" customFormat="1" x14ac:dyDescent="0.2">
      <c r="A34" s="59" t="s">
        <v>3742</v>
      </c>
      <c r="B34" s="368" t="s">
        <v>3743</v>
      </c>
      <c r="C34" s="368" t="s">
        <v>3744</v>
      </c>
      <c r="D34" s="97" t="s">
        <v>3740</v>
      </c>
      <c r="E34" s="61">
        <v>6130</v>
      </c>
      <c r="F34" s="60" t="s">
        <v>3737</v>
      </c>
      <c r="G34" s="654" t="s">
        <v>3741</v>
      </c>
      <c r="H34" s="655"/>
    </row>
    <row r="35" spans="1:8" s="31" customFormat="1" x14ac:dyDescent="0.2">
      <c r="A35" s="59" t="s">
        <v>3745</v>
      </c>
      <c r="B35" s="368" t="s">
        <v>3746</v>
      </c>
      <c r="C35" s="368" t="s">
        <v>3747</v>
      </c>
      <c r="D35" s="97" t="s">
        <v>3748</v>
      </c>
      <c r="E35" s="61">
        <v>6068</v>
      </c>
      <c r="F35" s="60" t="s">
        <v>1030</v>
      </c>
      <c r="G35" s="654" t="s">
        <v>3749</v>
      </c>
      <c r="H35" s="655"/>
    </row>
    <row r="36" spans="1:8" s="31" customFormat="1" x14ac:dyDescent="0.2">
      <c r="A36" s="59" t="s">
        <v>3754</v>
      </c>
      <c r="B36" s="368" t="s">
        <v>3750</v>
      </c>
      <c r="C36" s="368" t="s">
        <v>3751</v>
      </c>
      <c r="D36" s="97" t="s">
        <v>3752</v>
      </c>
      <c r="E36" s="61">
        <v>5616</v>
      </c>
      <c r="F36" s="60" t="s">
        <v>3157</v>
      </c>
      <c r="G36" s="654" t="s">
        <v>3753</v>
      </c>
      <c r="H36" s="655"/>
    </row>
    <row r="37" spans="1:8" s="31" customFormat="1" x14ac:dyDescent="0.2">
      <c r="A37" s="59" t="s">
        <v>3745</v>
      </c>
      <c r="B37" s="661" t="s">
        <v>1032</v>
      </c>
      <c r="C37" s="661"/>
      <c r="D37" s="661"/>
      <c r="E37" s="661"/>
      <c r="F37" s="661"/>
      <c r="G37" s="654"/>
      <c r="H37" s="658"/>
    </row>
    <row r="38" spans="1:8" s="31" customFormat="1" x14ac:dyDescent="0.2">
      <c r="A38" s="59" t="s">
        <v>3755</v>
      </c>
      <c r="B38" s="370" t="s">
        <v>3756</v>
      </c>
      <c r="C38" s="370" t="s">
        <v>3757</v>
      </c>
      <c r="D38" s="371" t="s">
        <v>3758</v>
      </c>
      <c r="E38" s="372">
        <v>6390</v>
      </c>
      <c r="F38" s="373" t="s">
        <v>1030</v>
      </c>
      <c r="G38" s="682" t="s">
        <v>3759</v>
      </c>
      <c r="H38" s="838"/>
    </row>
    <row r="39" spans="1:8" s="31" customFormat="1" x14ac:dyDescent="0.2">
      <c r="A39" s="59" t="s">
        <v>3760</v>
      </c>
      <c r="B39" s="370" t="s">
        <v>3761</v>
      </c>
      <c r="C39" s="370" t="s">
        <v>3762</v>
      </c>
      <c r="D39" s="371" t="s">
        <v>3734</v>
      </c>
      <c r="E39" s="372">
        <v>6693</v>
      </c>
      <c r="F39" s="373" t="s">
        <v>3324</v>
      </c>
      <c r="G39" s="682" t="s">
        <v>3763</v>
      </c>
      <c r="H39" s="838"/>
    </row>
    <row r="40" spans="1:8" s="31" customFormat="1" x14ac:dyDescent="0.2">
      <c r="A40" s="59" t="s">
        <v>3764</v>
      </c>
      <c r="B40" s="370" t="s">
        <v>3765</v>
      </c>
      <c r="C40" s="370" t="s">
        <v>3766</v>
      </c>
      <c r="D40" s="371" t="s">
        <v>3767</v>
      </c>
      <c r="E40" s="372">
        <v>6588</v>
      </c>
      <c r="F40" s="373" t="s">
        <v>63</v>
      </c>
      <c r="G40" s="682" t="s">
        <v>3768</v>
      </c>
      <c r="H40" s="838"/>
    </row>
    <row r="41" spans="1:8" s="31" customFormat="1" x14ac:dyDescent="0.2">
      <c r="A41" s="59" t="s">
        <v>3774</v>
      </c>
      <c r="B41" s="370" t="s">
        <v>3775</v>
      </c>
      <c r="C41" s="370" t="s">
        <v>3776</v>
      </c>
      <c r="D41" s="371" t="s">
        <v>3740</v>
      </c>
      <c r="E41" s="372">
        <v>6590</v>
      </c>
      <c r="F41" s="373" t="s">
        <v>3737</v>
      </c>
      <c r="G41" s="682" t="s">
        <v>3741</v>
      </c>
      <c r="H41" s="838"/>
    </row>
    <row r="42" spans="1:8" s="31" customFormat="1" x14ac:dyDescent="0.2">
      <c r="A42" s="59" t="s">
        <v>3777</v>
      </c>
      <c r="B42" s="370" t="s">
        <v>3778</v>
      </c>
      <c r="C42" s="370" t="s">
        <v>3779</v>
      </c>
      <c r="D42" s="371" t="s">
        <v>3740</v>
      </c>
      <c r="E42" s="372">
        <v>6489</v>
      </c>
      <c r="F42" s="373" t="s">
        <v>3737</v>
      </c>
      <c r="G42" s="682" t="s">
        <v>3741</v>
      </c>
      <c r="H42" s="838"/>
    </row>
    <row r="43" spans="1:8" s="31" customFormat="1" ht="13.5" thickBot="1" x14ac:dyDescent="0.25">
      <c r="A43" s="62" t="s">
        <v>3755</v>
      </c>
      <c r="B43" s="847" t="s">
        <v>1032</v>
      </c>
      <c r="C43" s="847"/>
      <c r="D43" s="847"/>
      <c r="E43" s="847"/>
      <c r="F43" s="847"/>
      <c r="G43" s="652" t="s">
        <v>3780</v>
      </c>
      <c r="H43" s="653"/>
    </row>
    <row r="44" spans="1:8" s="31" customFormat="1" x14ac:dyDescent="0.2">
      <c r="A44" s="252"/>
      <c r="B44" s="74"/>
      <c r="C44" s="74"/>
      <c r="D44" s="74"/>
      <c r="E44" s="74"/>
      <c r="F44" s="74"/>
      <c r="G44" s="74"/>
      <c r="H44" s="74"/>
    </row>
  </sheetData>
  <mergeCells count="55">
    <mergeCell ref="B43:F43"/>
    <mergeCell ref="B23:H23"/>
    <mergeCell ref="G35:H35"/>
    <mergeCell ref="G36:H36"/>
    <mergeCell ref="G31:H31"/>
    <mergeCell ref="G38:H38"/>
    <mergeCell ref="G41:H41"/>
    <mergeCell ref="G33:H33"/>
    <mergeCell ref="G34:H34"/>
    <mergeCell ref="G43:H43"/>
    <mergeCell ref="G28:H28"/>
    <mergeCell ref="B22:H22"/>
    <mergeCell ref="G42:H42"/>
    <mergeCell ref="B21:H21"/>
    <mergeCell ref="G37:H37"/>
    <mergeCell ref="A26:B26"/>
    <mergeCell ref="D25:F25"/>
    <mergeCell ref="A16:H16"/>
    <mergeCell ref="B9:E9"/>
    <mergeCell ref="A12:B12"/>
    <mergeCell ref="C12:D12"/>
    <mergeCell ref="E12:F12"/>
    <mergeCell ref="A13:H13"/>
    <mergeCell ref="A1:B1"/>
    <mergeCell ref="A11:B11"/>
    <mergeCell ref="C11:D11"/>
    <mergeCell ref="E11:F11"/>
    <mergeCell ref="C1:H1"/>
    <mergeCell ref="C3:H3"/>
    <mergeCell ref="D4:E4"/>
    <mergeCell ref="A2:B2"/>
    <mergeCell ref="G6:H8"/>
    <mergeCell ref="A10:H10"/>
    <mergeCell ref="C2:H2"/>
    <mergeCell ref="G4:H5"/>
    <mergeCell ref="D5:E5"/>
    <mergeCell ref="B8:E8"/>
    <mergeCell ref="D6:E6"/>
    <mergeCell ref="D7:E7"/>
    <mergeCell ref="E17:H17"/>
    <mergeCell ref="A20:H20"/>
    <mergeCell ref="G40:H40"/>
    <mergeCell ref="G39:H39"/>
    <mergeCell ref="G32:H32"/>
    <mergeCell ref="G29:H29"/>
    <mergeCell ref="E18:F18"/>
    <mergeCell ref="G30:H30"/>
    <mergeCell ref="B19:H19"/>
    <mergeCell ref="D26:F26"/>
    <mergeCell ref="A25:B25"/>
    <mergeCell ref="G25:H25"/>
    <mergeCell ref="G26:H26"/>
    <mergeCell ref="B37:F37"/>
    <mergeCell ref="A21:A22"/>
    <mergeCell ref="B17:C17"/>
  </mergeCells>
  <phoneticPr fontId="0" type="noConversion"/>
  <hyperlinks>
    <hyperlink ref="A2:B2" location="Overview!A1" tooltip="Go to Trail Network Overview" display="Trail Network Overview" xr:uid="{00000000-0004-0000-1800-000000000000}"/>
    <hyperlink ref="B8:C8" r:id="rId1" display="www.co.larimer.co.us/naturalresources/htmp.htm" xr:uid="{00000000-0004-0000-1800-000001000000}"/>
    <hyperlink ref="B8:E8" r:id="rId2" display="bouldercounty.org/play/recreation/pages/hallranch.aspx" xr:uid="{00000000-0004-0000-1800-000002000000}"/>
  </hyperlinks>
  <pageMargins left="1" right="0.75" top="0.75" bottom="0.75" header="0.5" footer="0.5"/>
  <pageSetup scale="75"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193" divId="CO_FN_2193" sourceType="sheet" destinationFile="C:\GPS\Bicycle\CO_FN\CO_FN_HR.htm" title="CO_FN HR Trail Description"/>
  </webPublishItem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40"/>
  <sheetViews>
    <sheetView topLeftCell="A4" zoomScaleNormal="100" workbookViewId="0">
      <selection activeCell="H6" sqref="H6"/>
    </sheetView>
  </sheetViews>
  <sheetFormatPr defaultRowHeight="12.75" x14ac:dyDescent="0.2"/>
  <cols>
    <col min="1" max="1" width="10.42578125" bestFit="1" customWidth="1"/>
    <col min="2" max="2" width="10.140625" bestFit="1" customWidth="1"/>
    <col min="3" max="3" width="12.140625" style="1" bestFit="1" customWidth="1"/>
    <col min="4" max="4" width="16.85546875" bestFit="1" customWidth="1"/>
    <col min="5" max="5" width="8" bestFit="1" customWidth="1"/>
    <col min="6" max="6" width="15.140625" bestFit="1" customWidth="1"/>
    <col min="7" max="7" width="8.140625" bestFit="1" customWidth="1"/>
    <col min="8" max="8" width="29.140625" customWidth="1"/>
  </cols>
  <sheetData>
    <row r="1" spans="1:9" ht="24.75" customHeight="1" x14ac:dyDescent="0.2">
      <c r="A1" s="636" t="s">
        <v>5279</v>
      </c>
      <c r="B1" s="637"/>
      <c r="C1" s="645" t="s">
        <v>5301</v>
      </c>
      <c r="D1" s="646"/>
      <c r="E1" s="646"/>
      <c r="F1" s="646"/>
      <c r="G1" s="646"/>
      <c r="H1" s="646"/>
    </row>
    <row r="2" spans="1:9" ht="26.25" customHeight="1" x14ac:dyDescent="0.2">
      <c r="A2" s="648" t="s">
        <v>3002</v>
      </c>
      <c r="B2" s="648"/>
      <c r="C2" s="645" t="s">
        <v>5199</v>
      </c>
      <c r="D2" s="671"/>
      <c r="E2" s="671"/>
      <c r="F2" s="671"/>
      <c r="G2" s="671"/>
      <c r="H2" s="671"/>
    </row>
    <row r="3" spans="1:9" x14ac:dyDescent="0.2">
      <c r="A3" s="8"/>
      <c r="B3" s="6"/>
      <c r="C3" s="647"/>
      <c r="D3" s="622"/>
      <c r="E3" s="622"/>
      <c r="F3" s="622"/>
      <c r="G3" s="622"/>
      <c r="H3" s="622"/>
    </row>
    <row r="4" spans="1:9" x14ac:dyDescent="0.2">
      <c r="A4" s="227" t="s">
        <v>47</v>
      </c>
      <c r="B4" s="506" t="s">
        <v>5280</v>
      </c>
      <c r="C4" s="30" t="s">
        <v>1076</v>
      </c>
      <c r="D4" s="648" t="s">
        <v>5217</v>
      </c>
      <c r="E4" s="648"/>
      <c r="F4" s="30" t="s">
        <v>1395</v>
      </c>
      <c r="G4" s="694"/>
      <c r="H4" s="694"/>
      <c r="I4" s="31"/>
    </row>
    <row r="5" spans="1:9" x14ac:dyDescent="0.2">
      <c r="A5" s="44"/>
      <c r="B5" s="47"/>
      <c r="C5" s="30"/>
      <c r="D5" s="648" t="s">
        <v>5176</v>
      </c>
      <c r="E5" s="648"/>
      <c r="F5" s="44"/>
      <c r="G5" s="694"/>
      <c r="H5" s="694"/>
      <c r="I5" s="31"/>
    </row>
    <row r="6" spans="1:9" x14ac:dyDescent="0.2">
      <c r="A6" s="211" t="s">
        <v>3187</v>
      </c>
      <c r="B6" s="105">
        <f>COUNT(E31:E39)</f>
        <v>9</v>
      </c>
      <c r="C6" s="30"/>
      <c r="D6" s="648" t="s">
        <v>585</v>
      </c>
      <c r="E6" s="648"/>
      <c r="F6" s="849"/>
      <c r="G6" s="849"/>
      <c r="H6" s="44"/>
      <c r="I6" s="31"/>
    </row>
    <row r="7" spans="1:9" x14ac:dyDescent="0.2">
      <c r="A7" s="250"/>
      <c r="B7" s="105"/>
      <c r="C7" s="30"/>
      <c r="D7" s="648" t="s">
        <v>5218</v>
      </c>
      <c r="E7" s="648"/>
      <c r="F7" s="51"/>
      <c r="G7" s="51"/>
      <c r="H7" s="44"/>
      <c r="I7" s="31"/>
    </row>
    <row r="8" spans="1:9" x14ac:dyDescent="0.2">
      <c r="A8" s="250"/>
      <c r="B8" s="105"/>
      <c r="C8" s="30"/>
      <c r="D8" s="648" t="s">
        <v>352</v>
      </c>
      <c r="E8" s="648"/>
      <c r="F8" s="189" t="s">
        <v>2767</v>
      </c>
      <c r="G8" s="51"/>
      <c r="H8" s="44"/>
      <c r="I8" s="31"/>
    </row>
    <row r="9" spans="1:9" x14ac:dyDescent="0.2">
      <c r="A9" s="250"/>
      <c r="B9" s="105"/>
      <c r="C9" s="30"/>
      <c r="D9" s="648" t="s">
        <v>5219</v>
      </c>
      <c r="E9" s="648"/>
      <c r="F9" s="196">
        <v>42470</v>
      </c>
      <c r="G9" s="51"/>
      <c r="H9" s="44"/>
      <c r="I9" s="31"/>
    </row>
    <row r="10" spans="1:9" x14ac:dyDescent="0.2">
      <c r="A10" s="227" t="s">
        <v>3307</v>
      </c>
      <c r="B10" s="788"/>
      <c r="C10" s="788"/>
      <c r="D10" s="788"/>
      <c r="E10" s="788"/>
      <c r="F10" s="189" t="s">
        <v>4681</v>
      </c>
      <c r="G10" s="680"/>
      <c r="H10" s="691"/>
      <c r="I10" s="31"/>
    </row>
    <row r="11" spans="1:9" x14ac:dyDescent="0.2">
      <c r="A11" s="44"/>
      <c r="B11" s="105"/>
      <c r="C11"/>
      <c r="F11" s="190"/>
      <c r="G11" s="691"/>
      <c r="H11" s="691"/>
    </row>
    <row r="12" spans="1:9" ht="13.5" thickBot="1" x14ac:dyDescent="0.25">
      <c r="A12" s="44"/>
      <c r="B12" s="105"/>
      <c r="C12"/>
      <c r="F12" s="190"/>
      <c r="G12" s="28"/>
      <c r="H12" s="28"/>
    </row>
    <row r="13" spans="1:9" x14ac:dyDescent="0.2">
      <c r="A13" s="638" t="s">
        <v>683</v>
      </c>
      <c r="B13" s="639"/>
      <c r="C13" s="639"/>
      <c r="D13" s="639"/>
      <c r="E13" s="639"/>
      <c r="F13" s="639"/>
      <c r="G13" s="639"/>
      <c r="H13" s="640"/>
    </row>
    <row r="14" spans="1:9" ht="13.5" thickBot="1" x14ac:dyDescent="0.25">
      <c r="A14" s="641" t="s">
        <v>50</v>
      </c>
      <c r="B14" s="642"/>
      <c r="C14" s="643" t="s">
        <v>51</v>
      </c>
      <c r="D14" s="644"/>
      <c r="E14" s="644" t="s">
        <v>52</v>
      </c>
      <c r="F14" s="644"/>
      <c r="G14" s="138"/>
      <c r="H14" s="163" t="s">
        <v>2605</v>
      </c>
    </row>
    <row r="15" spans="1:9" ht="13.5" thickBot="1" x14ac:dyDescent="0.25">
      <c r="A15" s="629"/>
      <c r="B15" s="629"/>
      <c r="C15" s="687">
        <v>17</v>
      </c>
      <c r="D15" s="688"/>
      <c r="E15" s="629">
        <v>8.1999999999999993</v>
      </c>
      <c r="F15" s="629"/>
      <c r="G15" s="11"/>
    </row>
    <row r="16" spans="1:9" x14ac:dyDescent="0.2">
      <c r="A16" s="632">
        <v>0</v>
      </c>
      <c r="B16" s="790"/>
      <c r="C16" s="790"/>
      <c r="D16" s="790"/>
      <c r="E16" s="790"/>
      <c r="F16" s="790"/>
      <c r="G16" s="790"/>
      <c r="H16" s="791"/>
    </row>
    <row r="17" spans="1:8" ht="13.5" thickBot="1" x14ac:dyDescent="0.25">
      <c r="A17" s="13" t="s">
        <v>53</v>
      </c>
      <c r="B17" s="14" t="s">
        <v>54</v>
      </c>
      <c r="C17" s="15" t="s">
        <v>55</v>
      </c>
      <c r="D17" s="14" t="s">
        <v>56</v>
      </c>
      <c r="E17" s="14" t="s">
        <v>57</v>
      </c>
      <c r="F17" s="14" t="s">
        <v>685</v>
      </c>
      <c r="G17" s="14" t="s">
        <v>696</v>
      </c>
      <c r="H17" s="164" t="s">
        <v>59</v>
      </c>
    </row>
    <row r="18" spans="1:8" s="7" customFormat="1" x14ac:dyDescent="0.2">
      <c r="A18" s="23">
        <f>E31</f>
        <v>4862</v>
      </c>
      <c r="B18" s="23">
        <f>E39</f>
        <v>5193</v>
      </c>
      <c r="C18" s="24">
        <v>4842</v>
      </c>
      <c r="D18" s="24">
        <v>5193</v>
      </c>
      <c r="E18" s="24">
        <f>B18 - A18</f>
        <v>331</v>
      </c>
      <c r="F18" s="24">
        <v>395</v>
      </c>
      <c r="G18" s="24"/>
      <c r="H18" s="3">
        <v>0</v>
      </c>
    </row>
    <row r="19" spans="1:8" s="7" customFormat="1" x14ac:dyDescent="0.2">
      <c r="A19" s="21"/>
      <c r="B19" s="21"/>
      <c r="C19" s="18"/>
      <c r="D19" s="19"/>
      <c r="E19" s="19"/>
      <c r="F19" s="19"/>
      <c r="G19" s="19"/>
      <c r="H19" s="19"/>
    </row>
    <row r="20" spans="1:8" s="7" customFormat="1" x14ac:dyDescent="0.2">
      <c r="A20" s="224" t="s">
        <v>690</v>
      </c>
      <c r="B20" s="623" t="s">
        <v>5225</v>
      </c>
      <c r="C20" s="623"/>
      <c r="D20" s="144" t="s">
        <v>693</v>
      </c>
      <c r="E20" s="789" t="s">
        <v>1397</v>
      </c>
      <c r="F20" s="789"/>
      <c r="G20" s="789"/>
      <c r="H20" s="789"/>
    </row>
    <row r="21" spans="1:8" s="7" customFormat="1" x14ac:dyDescent="0.2">
      <c r="A21" s="21"/>
      <c r="B21" s="21"/>
      <c r="C21" s="18"/>
      <c r="D21" s="144" t="s">
        <v>3141</v>
      </c>
      <c r="E21" s="624" t="s">
        <v>5226</v>
      </c>
      <c r="F21" s="624"/>
      <c r="G21" s="224" t="s">
        <v>2279</v>
      </c>
      <c r="H21" s="213">
        <v>264</v>
      </c>
    </row>
    <row r="22" spans="1:8" s="7" customFormat="1" ht="12.75" customHeight="1" x14ac:dyDescent="0.2">
      <c r="A22" s="39" t="s">
        <v>691</v>
      </c>
      <c r="B22" s="621" t="s">
        <v>5223</v>
      </c>
      <c r="C22" s="621"/>
      <c r="D22" s="621"/>
      <c r="E22" s="621"/>
      <c r="F22" s="621"/>
      <c r="G22" s="621"/>
      <c r="H22" s="621"/>
    </row>
    <row r="23" spans="1:8" s="7" customFormat="1" x14ac:dyDescent="0.2">
      <c r="A23" s="21"/>
      <c r="B23" s="21"/>
      <c r="C23" s="18"/>
      <c r="D23" s="19"/>
      <c r="E23" s="19"/>
      <c r="F23" s="19"/>
      <c r="G23" s="19"/>
      <c r="H23" s="19"/>
    </row>
    <row r="24" spans="1:8" s="7" customFormat="1" ht="12.75" customHeight="1" x14ac:dyDescent="0.2">
      <c r="A24" s="39" t="s">
        <v>692</v>
      </c>
      <c r="B24" s="621" t="s">
        <v>5224</v>
      </c>
      <c r="C24" s="621"/>
      <c r="D24" s="621"/>
      <c r="E24" s="621"/>
      <c r="F24" s="621"/>
      <c r="G24" s="621"/>
      <c r="H24" s="621"/>
    </row>
    <row r="25" spans="1:8" s="7" customFormat="1" ht="12.75" customHeight="1" x14ac:dyDescent="0.2">
      <c r="A25" s="39" t="s">
        <v>4081</v>
      </c>
      <c r="B25" s="621"/>
      <c r="C25" s="621"/>
      <c r="D25" s="621"/>
      <c r="E25" s="621"/>
      <c r="F25" s="621"/>
      <c r="G25" s="621"/>
      <c r="H25" s="621"/>
    </row>
    <row r="26" spans="1:8" ht="13.5" thickBot="1" x14ac:dyDescent="0.25"/>
    <row r="27" spans="1:8" ht="13.5" thickBot="1" x14ac:dyDescent="0.25">
      <c r="A27" s="756" t="s">
        <v>686</v>
      </c>
      <c r="B27" s="756"/>
      <c r="C27" s="232" t="s">
        <v>687</v>
      </c>
      <c r="D27" s="756" t="s">
        <v>688</v>
      </c>
      <c r="E27" s="756"/>
      <c r="F27" s="756"/>
      <c r="G27" s="757" t="s">
        <v>689</v>
      </c>
      <c r="H27" s="758"/>
    </row>
    <row r="28" spans="1:8" x14ac:dyDescent="0.2">
      <c r="A28" s="850" t="s">
        <v>5200</v>
      </c>
      <c r="B28" s="850"/>
      <c r="C28" s="500" t="s">
        <v>5200</v>
      </c>
      <c r="D28" s="621" t="s">
        <v>5201</v>
      </c>
      <c r="E28" s="622"/>
      <c r="F28" s="622"/>
      <c r="G28" s="628" t="s">
        <v>5202</v>
      </c>
      <c r="H28" s="628"/>
    </row>
    <row r="29" spans="1:8" ht="13.5" thickBot="1" x14ac:dyDescent="0.25"/>
    <row r="30" spans="1:8" s="3" customFormat="1" ht="13.5" thickBot="1" x14ac:dyDescent="0.25">
      <c r="A30" s="229" t="s">
        <v>4537</v>
      </c>
      <c r="B30" s="229" t="s">
        <v>2966</v>
      </c>
      <c r="C30" s="230" t="s">
        <v>2965</v>
      </c>
      <c r="D30" s="229" t="s">
        <v>1396</v>
      </c>
      <c r="E30" s="229" t="s">
        <v>4536</v>
      </c>
      <c r="F30" s="229" t="s">
        <v>2964</v>
      </c>
      <c r="G30" s="683" t="s">
        <v>64</v>
      </c>
      <c r="H30" s="684"/>
    </row>
    <row r="31" spans="1:8" s="31" customFormat="1" x14ac:dyDescent="0.2">
      <c r="A31" s="76" t="s">
        <v>5288</v>
      </c>
      <c r="B31" s="374" t="s">
        <v>5203</v>
      </c>
      <c r="C31" s="374" t="s">
        <v>5204</v>
      </c>
      <c r="D31" s="366" t="s">
        <v>5205</v>
      </c>
      <c r="E31" s="78">
        <v>4862</v>
      </c>
      <c r="F31" s="366" t="s">
        <v>1030</v>
      </c>
      <c r="G31" s="839" t="s">
        <v>5206</v>
      </c>
      <c r="H31" s="663"/>
    </row>
    <row r="32" spans="1:8" s="31" customFormat="1" x14ac:dyDescent="0.2">
      <c r="A32" s="59" t="s">
        <v>5289</v>
      </c>
      <c r="B32" s="375" t="s">
        <v>5207</v>
      </c>
      <c r="C32" s="375" t="s">
        <v>5208</v>
      </c>
      <c r="D32" s="373" t="s">
        <v>5298</v>
      </c>
      <c r="E32" s="61">
        <v>4850</v>
      </c>
      <c r="F32" s="373" t="s">
        <v>1030</v>
      </c>
      <c r="G32" s="682" t="s">
        <v>5299</v>
      </c>
      <c r="H32" s="655"/>
    </row>
    <row r="33" spans="1:8" s="31" customFormat="1" x14ac:dyDescent="0.2">
      <c r="A33" s="59" t="s">
        <v>5294</v>
      </c>
      <c r="B33" s="375" t="s">
        <v>5295</v>
      </c>
      <c r="C33" s="375" t="s">
        <v>5296</v>
      </c>
      <c r="D33" s="373" t="s">
        <v>5297</v>
      </c>
      <c r="E33" s="61">
        <v>4853</v>
      </c>
      <c r="F33" s="373" t="s">
        <v>1030</v>
      </c>
      <c r="G33" s="665" t="s">
        <v>5300</v>
      </c>
      <c r="H33" s="739"/>
    </row>
    <row r="34" spans="1:8" x14ac:dyDescent="0.2">
      <c r="A34" s="88" t="s">
        <v>5290</v>
      </c>
      <c r="B34" s="375" t="s">
        <v>5210</v>
      </c>
      <c r="C34" s="375" t="s">
        <v>5209</v>
      </c>
      <c r="D34" s="497" t="s">
        <v>5211</v>
      </c>
      <c r="E34" s="90">
        <v>4983</v>
      </c>
      <c r="F34" s="497" t="s">
        <v>1030</v>
      </c>
      <c r="G34" s="852" t="s">
        <v>5212</v>
      </c>
      <c r="H34" s="779"/>
    </row>
    <row r="35" spans="1:8" s="31" customFormat="1" x14ac:dyDescent="0.2">
      <c r="A35" s="59" t="s">
        <v>5291</v>
      </c>
      <c r="B35" s="375" t="s">
        <v>5213</v>
      </c>
      <c r="C35" s="375" t="s">
        <v>5214</v>
      </c>
      <c r="D35" s="373" t="s">
        <v>4043</v>
      </c>
      <c r="E35" s="61">
        <v>5051</v>
      </c>
      <c r="F35" s="373" t="s">
        <v>1030</v>
      </c>
      <c r="G35" s="682" t="s">
        <v>5215</v>
      </c>
      <c r="H35" s="655"/>
    </row>
    <row r="36" spans="1:8" s="31" customFormat="1" x14ac:dyDescent="0.2">
      <c r="A36" s="59" t="s">
        <v>5292</v>
      </c>
      <c r="B36" s="375" t="s">
        <v>5216</v>
      </c>
      <c r="C36" s="375" t="s">
        <v>1400</v>
      </c>
      <c r="D36" s="373" t="s">
        <v>85</v>
      </c>
      <c r="E36" s="61">
        <v>5092</v>
      </c>
      <c r="F36" s="373" t="s">
        <v>1030</v>
      </c>
      <c r="G36" s="665" t="s">
        <v>5221</v>
      </c>
      <c r="H36" s="666"/>
    </row>
    <row r="37" spans="1:8" x14ac:dyDescent="0.2">
      <c r="A37" s="85" t="s">
        <v>5293</v>
      </c>
      <c r="B37" s="490" t="s">
        <v>5220</v>
      </c>
      <c r="C37" s="375" t="s">
        <v>1163</v>
      </c>
      <c r="D37" s="446" t="s">
        <v>4047</v>
      </c>
      <c r="E37" s="87">
        <v>5157</v>
      </c>
      <c r="F37" s="446" t="s">
        <v>1030</v>
      </c>
      <c r="G37" s="729" t="s">
        <v>5222</v>
      </c>
      <c r="H37" s="657"/>
    </row>
    <row r="38" spans="1:8" x14ac:dyDescent="0.2">
      <c r="A38" s="432" t="s">
        <v>5285</v>
      </c>
      <c r="B38" s="440" t="s">
        <v>5178</v>
      </c>
      <c r="C38" s="441" t="s">
        <v>5286</v>
      </c>
      <c r="D38" s="438" t="s">
        <v>5182</v>
      </c>
      <c r="E38" s="436">
        <v>5189</v>
      </c>
      <c r="F38" s="438" t="s">
        <v>1030</v>
      </c>
      <c r="G38" s="735" t="s">
        <v>551</v>
      </c>
      <c r="H38" s="851"/>
    </row>
    <row r="39" spans="1:8" ht="13.5" thickBot="1" x14ac:dyDescent="0.25">
      <c r="A39" s="62" t="s">
        <v>5287</v>
      </c>
      <c r="B39" s="439" t="s">
        <v>5281</v>
      </c>
      <c r="C39" s="439" t="s">
        <v>5282</v>
      </c>
      <c r="D39" s="437" t="s">
        <v>5283</v>
      </c>
      <c r="E39" s="64">
        <v>5193</v>
      </c>
      <c r="F39" s="63" t="s">
        <v>1030</v>
      </c>
      <c r="G39" s="832" t="s">
        <v>5284</v>
      </c>
      <c r="H39" s="653"/>
    </row>
    <row r="40" spans="1:8" s="31" customFormat="1" x14ac:dyDescent="0.2">
      <c r="A40" s="55"/>
      <c r="B40" s="114"/>
      <c r="C40" s="114"/>
      <c r="D40" s="56"/>
      <c r="E40" s="57"/>
      <c r="F40" s="56"/>
      <c r="G40" s="56"/>
      <c r="H40" s="58"/>
    </row>
  </sheetData>
  <mergeCells count="45">
    <mergeCell ref="G38:H38"/>
    <mergeCell ref="G33:H33"/>
    <mergeCell ref="G37:H37"/>
    <mergeCell ref="G39:H39"/>
    <mergeCell ref="D8:E8"/>
    <mergeCell ref="D9:E9"/>
    <mergeCell ref="G30:H30"/>
    <mergeCell ref="G31:H31"/>
    <mergeCell ref="G32:H32"/>
    <mergeCell ref="G34:H34"/>
    <mergeCell ref="E21:F21"/>
    <mergeCell ref="B22:H22"/>
    <mergeCell ref="B24:H24"/>
    <mergeCell ref="G35:H35"/>
    <mergeCell ref="G36:H36"/>
    <mergeCell ref="B25:H25"/>
    <mergeCell ref="A27:B27"/>
    <mergeCell ref="D27:F27"/>
    <mergeCell ref="G27:H27"/>
    <mergeCell ref="A28:B28"/>
    <mergeCell ref="D28:F28"/>
    <mergeCell ref="G28:H28"/>
    <mergeCell ref="A15:B15"/>
    <mergeCell ref="C15:D15"/>
    <mergeCell ref="E15:F15"/>
    <mergeCell ref="A16:H16"/>
    <mergeCell ref="B20:C20"/>
    <mergeCell ref="E20:H20"/>
    <mergeCell ref="D7:E7"/>
    <mergeCell ref="B10:E10"/>
    <mergeCell ref="G10:H11"/>
    <mergeCell ref="A13:H13"/>
    <mergeCell ref="A14:B14"/>
    <mergeCell ref="C14:D14"/>
    <mergeCell ref="E14:F14"/>
    <mergeCell ref="D4:E4"/>
    <mergeCell ref="G4:H5"/>
    <mergeCell ref="D5:E5"/>
    <mergeCell ref="D6:E6"/>
    <mergeCell ref="F6:G6"/>
    <mergeCell ref="A1:B1"/>
    <mergeCell ref="C1:H1"/>
    <mergeCell ref="A2:B2"/>
    <mergeCell ref="C2:H2"/>
    <mergeCell ref="C3:H3"/>
  </mergeCells>
  <hyperlinks>
    <hyperlink ref="D4:E4" location="CFrommeP!A1" display="C Fromme Prairie Tr" xr:uid="{00000000-0004-0000-1900-000000000000}"/>
    <hyperlink ref="A2:B2" location="Overview!A1" tooltip="Go To Trail Network Overview sheet" display="Trail Network Overview" xr:uid="{00000000-0004-0000-1900-000001000000}"/>
    <hyperlink ref="D7" location="PoudreGreyWin!A1" display="PoudreGreyWin" xr:uid="{00000000-0004-0000-1900-000002000000}"/>
    <hyperlink ref="D6" location="LovLngFC!A1" display="LovelandLongmontFC Tr" xr:uid="{00000000-0004-0000-1900-000003000000}"/>
    <hyperlink ref="D9" location="LovLngFC!A1" display="LovelandLongmontFC Tr" xr:uid="{00000000-0004-0000-1900-000004000000}"/>
    <hyperlink ref="D9:E9" location="PowerLFC!A1" display="Power Line FC Tr" xr:uid="{00000000-0004-0000-1900-000005000000}"/>
    <hyperlink ref="D5" location="LovLngFC!A1" display="LovelandLongmontFC Tr" xr:uid="{00000000-0004-0000-1900-000006000000}"/>
    <hyperlink ref="D5:E5" location="FtHorseFC!A1" display="Foot Horse FC Tr" xr:uid="{00000000-0004-0000-1900-000007000000}"/>
    <hyperlink ref="D8" location="PoudreGreyWin!A1" display="PoudreGreyWin" xr:uid="{00000000-0004-0000-1900-000008000000}"/>
    <hyperlink ref="D7:E7" location="MasonFossil!A1" display="Mason St Fossil Cr Tr" xr:uid="{00000000-0004-0000-1900-000009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8164" divId="CO_FN_18164" sourceType="sheet" destinationFile="C:\GPS\Bicycle\CO_FN\CO_FN_HYL.htm" title="CO_FN HYL Trail Description"/>
  </webPublishItem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1">
    <pageSetUpPr fitToPage="1"/>
  </sheetPr>
  <dimension ref="A1:I40"/>
  <sheetViews>
    <sheetView zoomScaleNormal="100" workbookViewId="0">
      <selection activeCell="B20" sqref="B20:H20"/>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4188</v>
      </c>
      <c r="B1" s="637"/>
      <c r="C1" s="645" t="s">
        <v>843</v>
      </c>
      <c r="D1" s="646"/>
      <c r="E1" s="646"/>
      <c r="F1" s="646"/>
      <c r="G1" s="646"/>
      <c r="H1" s="646"/>
    </row>
    <row r="2" spans="1:9" x14ac:dyDescent="0.2">
      <c r="A2" s="648" t="s">
        <v>3002</v>
      </c>
      <c r="B2" s="648"/>
      <c r="C2" s="645" t="s">
        <v>854</v>
      </c>
      <c r="D2" s="671"/>
      <c r="E2" s="671"/>
      <c r="F2" s="671"/>
      <c r="G2" s="671"/>
      <c r="H2" s="671"/>
    </row>
    <row r="3" spans="1:9" x14ac:dyDescent="0.2">
      <c r="A3" s="8"/>
      <c r="B3" s="6"/>
      <c r="C3" s="647"/>
      <c r="D3" s="622"/>
      <c r="E3" s="622"/>
      <c r="F3" s="622"/>
      <c r="G3" s="622"/>
      <c r="H3" s="622"/>
    </row>
    <row r="4" spans="1:9" x14ac:dyDescent="0.2">
      <c r="A4" s="227" t="s">
        <v>47</v>
      </c>
      <c r="B4" s="42" t="s">
        <v>4189</v>
      </c>
      <c r="C4" s="30" t="s">
        <v>1076</v>
      </c>
      <c r="D4" s="844" t="s">
        <v>850</v>
      </c>
      <c r="E4" s="844"/>
      <c r="F4" s="30" t="s">
        <v>1395</v>
      </c>
      <c r="G4" s="834"/>
      <c r="H4" s="635"/>
      <c r="I4" s="31"/>
    </row>
    <row r="5" spans="1:9" x14ac:dyDescent="0.2">
      <c r="A5" s="44"/>
      <c r="B5" s="41"/>
      <c r="C5" s="30"/>
      <c r="D5" s="648" t="s">
        <v>845</v>
      </c>
      <c r="E5" s="648"/>
      <c r="G5" s="635"/>
      <c r="H5" s="635"/>
      <c r="I5" s="31"/>
    </row>
    <row r="6" spans="1:9" x14ac:dyDescent="0.2">
      <c r="A6" s="211" t="s">
        <v>3187</v>
      </c>
      <c r="B6" s="105">
        <f>COUNT(E29:E39)</f>
        <v>10</v>
      </c>
      <c r="C6"/>
      <c r="D6" s="648" t="s">
        <v>809</v>
      </c>
      <c r="E6" s="648"/>
      <c r="F6" s="189" t="s">
        <v>2767</v>
      </c>
      <c r="G6" s="691"/>
      <c r="H6" s="691"/>
    </row>
    <row r="7" spans="1:9" x14ac:dyDescent="0.2">
      <c r="A7" s="250"/>
      <c r="B7" s="105"/>
      <c r="C7"/>
      <c r="D7" s="844" t="s">
        <v>4366</v>
      </c>
      <c r="E7" s="844"/>
      <c r="F7" s="256">
        <v>40493</v>
      </c>
      <c r="G7" s="691"/>
      <c r="H7" s="691"/>
    </row>
    <row r="8" spans="1:9" x14ac:dyDescent="0.2">
      <c r="A8" s="250"/>
      <c r="B8" s="105"/>
      <c r="C8"/>
      <c r="D8" s="844" t="s">
        <v>851</v>
      </c>
      <c r="E8" s="844"/>
      <c r="F8" s="256"/>
      <c r="G8" s="691"/>
      <c r="H8" s="691"/>
    </row>
    <row r="9" spans="1:9" x14ac:dyDescent="0.2">
      <c r="A9" s="141" t="s">
        <v>3307</v>
      </c>
      <c r="B9" s="710" t="s">
        <v>3308</v>
      </c>
      <c r="C9" s="710"/>
      <c r="D9" s="710"/>
      <c r="E9" s="710"/>
      <c r="F9" s="189" t="s">
        <v>4681</v>
      </c>
      <c r="G9" s="691"/>
      <c r="H9" s="691"/>
    </row>
    <row r="10" spans="1:9" ht="13.5" thickBot="1" x14ac:dyDescent="0.25">
      <c r="A10" s="44"/>
      <c r="B10" s="845" t="s">
        <v>3309</v>
      </c>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8.6</v>
      </c>
      <c r="D13" s="679"/>
      <c r="E13" s="629">
        <v>4.2</v>
      </c>
      <c r="F13" s="629"/>
      <c r="G13" s="11"/>
      <c r="H13" s="3"/>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5865</v>
      </c>
      <c r="B16" s="23">
        <f>E36</f>
        <v>6031</v>
      </c>
      <c r="C16" s="24">
        <v>5508</v>
      </c>
      <c r="D16" s="24">
        <v>6787</v>
      </c>
      <c r="E16" s="24">
        <f>B16 - A16</f>
        <v>166</v>
      </c>
      <c r="F16" s="24">
        <v>2565</v>
      </c>
      <c r="G16" s="24"/>
      <c r="H16" s="75">
        <v>11</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2282</v>
      </c>
      <c r="F18" s="624"/>
      <c r="G18" s="624"/>
      <c r="H18" s="624"/>
    </row>
    <row r="19" spans="1:9" s="7" customFormat="1" x14ac:dyDescent="0.2">
      <c r="A19" s="135"/>
      <c r="B19" s="160"/>
      <c r="C19" s="160"/>
      <c r="D19" s="223" t="s">
        <v>3141</v>
      </c>
      <c r="E19" s="624" t="s">
        <v>3305</v>
      </c>
      <c r="F19" s="624"/>
      <c r="G19" s="224" t="s">
        <v>2279</v>
      </c>
      <c r="H19" s="467">
        <v>189</v>
      </c>
    </row>
    <row r="20" spans="1:9" s="7" customFormat="1" ht="12.75" customHeight="1" x14ac:dyDescent="0.2">
      <c r="A20" s="224" t="s">
        <v>691</v>
      </c>
      <c r="B20" s="621" t="s">
        <v>2281</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3286</v>
      </c>
      <c r="C22" s="848"/>
      <c r="D22" s="848"/>
      <c r="E22" s="848"/>
      <c r="F22" s="848"/>
      <c r="G22" s="848"/>
      <c r="H22" s="848"/>
    </row>
    <row r="23" spans="1:9" s="7" customFormat="1" ht="12.75" customHeight="1" x14ac:dyDescent="0.2">
      <c r="A23" s="843"/>
      <c r="B23" s="806" t="s">
        <v>844</v>
      </c>
      <c r="C23" s="806"/>
      <c r="D23" s="806"/>
      <c r="E23" s="806"/>
      <c r="F23" s="806"/>
      <c r="G23" s="806"/>
      <c r="H23" s="806"/>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846" t="s">
        <v>743</v>
      </c>
      <c r="B26" s="846"/>
      <c r="C26" s="260" t="s">
        <v>743</v>
      </c>
      <c r="D26" s="621" t="s">
        <v>4364</v>
      </c>
      <c r="E26" s="622"/>
      <c r="F26" s="622"/>
      <c r="G26" s="842" t="s">
        <v>4365</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s="31" customFormat="1" x14ac:dyDescent="0.2">
      <c r="A29" s="76" t="s">
        <v>2987</v>
      </c>
      <c r="B29" s="374" t="s">
        <v>2988</v>
      </c>
      <c r="C29" s="374" t="s">
        <v>2989</v>
      </c>
      <c r="D29" s="366" t="s">
        <v>2990</v>
      </c>
      <c r="E29" s="365">
        <v>5865</v>
      </c>
      <c r="F29" s="366" t="s">
        <v>1030</v>
      </c>
      <c r="G29" s="839" t="s">
        <v>3258</v>
      </c>
      <c r="H29" s="840"/>
    </row>
    <row r="30" spans="1:9" x14ac:dyDescent="0.2">
      <c r="A30" s="85" t="s">
        <v>852</v>
      </c>
      <c r="B30" s="109" t="s">
        <v>2245</v>
      </c>
      <c r="C30" s="107" t="s">
        <v>2857</v>
      </c>
      <c r="D30" s="86" t="s">
        <v>853</v>
      </c>
      <c r="E30" s="87">
        <v>5951</v>
      </c>
      <c r="F30" s="86" t="s">
        <v>3324</v>
      </c>
      <c r="G30" s="656" t="s">
        <v>859</v>
      </c>
      <c r="H30" s="657"/>
    </row>
    <row r="31" spans="1:9" x14ac:dyDescent="0.2">
      <c r="A31" s="85" t="s">
        <v>855</v>
      </c>
      <c r="B31" s="109" t="s">
        <v>856</v>
      </c>
      <c r="C31" s="107" t="s">
        <v>857</v>
      </c>
      <c r="D31" s="86" t="s">
        <v>858</v>
      </c>
      <c r="E31" s="87">
        <v>6645</v>
      </c>
      <c r="F31" s="86" t="s">
        <v>3324</v>
      </c>
      <c r="G31" s="656" t="s">
        <v>3127</v>
      </c>
      <c r="H31" s="657"/>
    </row>
    <row r="32" spans="1:9" s="31" customFormat="1" ht="26.25" customHeight="1" x14ac:dyDescent="0.2">
      <c r="A32" s="59" t="s">
        <v>860</v>
      </c>
      <c r="B32" s="107" t="s">
        <v>861</v>
      </c>
      <c r="C32" s="107" t="s">
        <v>862</v>
      </c>
      <c r="D32" s="60" t="s">
        <v>863</v>
      </c>
      <c r="E32" s="61">
        <v>6700</v>
      </c>
      <c r="F32" s="60" t="s">
        <v>3324</v>
      </c>
      <c r="G32" s="654" t="s">
        <v>3118</v>
      </c>
      <c r="H32" s="658"/>
    </row>
    <row r="33" spans="1:8" s="31" customFormat="1" x14ac:dyDescent="0.2">
      <c r="A33" s="59" t="s">
        <v>3119</v>
      </c>
      <c r="B33" s="107" t="s">
        <v>3120</v>
      </c>
      <c r="C33" s="107" t="s">
        <v>3121</v>
      </c>
      <c r="D33" s="60" t="s">
        <v>3122</v>
      </c>
      <c r="E33" s="61">
        <v>6702</v>
      </c>
      <c r="F33" s="60" t="s">
        <v>1030</v>
      </c>
      <c r="G33" s="654" t="s">
        <v>3123</v>
      </c>
      <c r="H33" s="655"/>
    </row>
    <row r="34" spans="1:8" s="31" customFormat="1" ht="24.75" customHeight="1" x14ac:dyDescent="0.2">
      <c r="A34" s="59" t="s">
        <v>3124</v>
      </c>
      <c r="B34" s="107" t="s">
        <v>2702</v>
      </c>
      <c r="C34" s="107" t="s">
        <v>3125</v>
      </c>
      <c r="D34" s="60" t="s">
        <v>3126</v>
      </c>
      <c r="E34" s="61">
        <v>6741</v>
      </c>
      <c r="F34" s="60" t="s">
        <v>3324</v>
      </c>
      <c r="G34" s="654" t="s">
        <v>3128</v>
      </c>
      <c r="H34" s="655"/>
    </row>
    <row r="35" spans="1:8" s="31" customFormat="1" x14ac:dyDescent="0.2">
      <c r="A35" s="59" t="s">
        <v>3129</v>
      </c>
      <c r="B35" s="107" t="s">
        <v>3130</v>
      </c>
      <c r="C35" s="107" t="s">
        <v>3131</v>
      </c>
      <c r="D35" s="60" t="s">
        <v>1898</v>
      </c>
      <c r="E35" s="61">
        <v>6030</v>
      </c>
      <c r="F35" s="60" t="s">
        <v>3324</v>
      </c>
      <c r="G35" s="654" t="s">
        <v>2543</v>
      </c>
      <c r="H35" s="655"/>
    </row>
    <row r="36" spans="1:8" s="31" customFormat="1" x14ac:dyDescent="0.2">
      <c r="A36" s="59" t="s">
        <v>2544</v>
      </c>
      <c r="B36" s="107" t="s">
        <v>2545</v>
      </c>
      <c r="C36" s="107" t="s">
        <v>2546</v>
      </c>
      <c r="D36" s="60" t="s">
        <v>2547</v>
      </c>
      <c r="E36" s="61">
        <v>6031</v>
      </c>
      <c r="F36" s="60" t="s">
        <v>1030</v>
      </c>
      <c r="G36" s="654" t="s">
        <v>2548</v>
      </c>
      <c r="H36" s="658"/>
    </row>
    <row r="37" spans="1:8" s="31" customFormat="1" x14ac:dyDescent="0.2">
      <c r="A37" s="59" t="s">
        <v>2111</v>
      </c>
      <c r="B37" s="375" t="s">
        <v>2549</v>
      </c>
      <c r="C37" s="375" t="s">
        <v>2703</v>
      </c>
      <c r="D37" s="373" t="s">
        <v>2550</v>
      </c>
      <c r="E37" s="372">
        <v>5530</v>
      </c>
      <c r="F37" s="373" t="s">
        <v>1030</v>
      </c>
      <c r="G37" s="682" t="s">
        <v>2109</v>
      </c>
      <c r="H37" s="838"/>
    </row>
    <row r="38" spans="1:8" s="31" customFormat="1" ht="26.25" customHeight="1" x14ac:dyDescent="0.2">
      <c r="A38" s="59" t="s">
        <v>2110</v>
      </c>
      <c r="B38" s="375" t="s">
        <v>2112</v>
      </c>
      <c r="C38" s="375" t="s">
        <v>2113</v>
      </c>
      <c r="D38" s="373" t="s">
        <v>2114</v>
      </c>
      <c r="E38" s="372">
        <v>5535</v>
      </c>
      <c r="F38" s="373" t="s">
        <v>1030</v>
      </c>
      <c r="G38" s="682" t="s">
        <v>2115</v>
      </c>
      <c r="H38" s="838"/>
    </row>
    <row r="39" spans="1:8" s="31" customFormat="1" ht="13.5" thickBot="1" x14ac:dyDescent="0.25">
      <c r="A39" s="62" t="s">
        <v>2544</v>
      </c>
      <c r="B39" s="847" t="s">
        <v>1032</v>
      </c>
      <c r="C39" s="847"/>
      <c r="D39" s="847"/>
      <c r="E39" s="847"/>
      <c r="F39" s="847"/>
      <c r="G39" s="652" t="s">
        <v>2280</v>
      </c>
      <c r="H39" s="653"/>
    </row>
    <row r="40" spans="1:8" s="31" customFormat="1" x14ac:dyDescent="0.2">
      <c r="A40" s="252"/>
      <c r="B40" s="74"/>
      <c r="C40" s="74"/>
      <c r="D40" s="74"/>
      <c r="E40" s="74"/>
      <c r="F40" s="74"/>
      <c r="G40" s="74"/>
      <c r="H40" s="74"/>
    </row>
  </sheetData>
  <mergeCells count="50">
    <mergeCell ref="B39:F39"/>
    <mergeCell ref="G39:H39"/>
    <mergeCell ref="B22:H22"/>
    <mergeCell ref="G36:H36"/>
    <mergeCell ref="A26:B26"/>
    <mergeCell ref="D25:F25"/>
    <mergeCell ref="G37:H37"/>
    <mergeCell ref="G38:H38"/>
    <mergeCell ref="G28:H28"/>
    <mergeCell ref="G32:H32"/>
    <mergeCell ref="B23:H23"/>
    <mergeCell ref="G33:H33"/>
    <mergeCell ref="D26:F26"/>
    <mergeCell ref="A25:B25"/>
    <mergeCell ref="G25:H25"/>
    <mergeCell ref="G26:H26"/>
    <mergeCell ref="A1:B1"/>
    <mergeCell ref="A12:B12"/>
    <mergeCell ref="C12:D12"/>
    <mergeCell ref="E12:F12"/>
    <mergeCell ref="C1:H1"/>
    <mergeCell ref="C3:H3"/>
    <mergeCell ref="D8:E8"/>
    <mergeCell ref="A2:B2"/>
    <mergeCell ref="G6:H9"/>
    <mergeCell ref="A11:H11"/>
    <mergeCell ref="C2:H2"/>
    <mergeCell ref="D6:E6"/>
    <mergeCell ref="D7:E7"/>
    <mergeCell ref="G4:H5"/>
    <mergeCell ref="D5:E5"/>
    <mergeCell ref="D4:E4"/>
    <mergeCell ref="B18:C18"/>
    <mergeCell ref="B9:E9"/>
    <mergeCell ref="A14:H14"/>
    <mergeCell ref="A22:A23"/>
    <mergeCell ref="E18:H18"/>
    <mergeCell ref="A21:H21"/>
    <mergeCell ref="A17:H17"/>
    <mergeCell ref="B10:E10"/>
    <mergeCell ref="A13:B13"/>
    <mergeCell ref="C13:D13"/>
    <mergeCell ref="E13:F13"/>
    <mergeCell ref="G31:H31"/>
    <mergeCell ref="G29:H29"/>
    <mergeCell ref="G34:H34"/>
    <mergeCell ref="G35:H35"/>
    <mergeCell ref="E19:F19"/>
    <mergeCell ref="G30:H30"/>
    <mergeCell ref="B20:H20"/>
  </mergeCells>
  <phoneticPr fontId="0" type="noConversion"/>
  <hyperlinks>
    <hyperlink ref="A2:B2" location="Overview!A1" tooltip="Go to Trail Network Overview" display="Trail Network Overview" xr:uid="{00000000-0004-0000-1A00-000000000000}"/>
    <hyperlink ref="B9:C9" r:id="rId1" display="www.co.larimer.co.us/naturalresources/htmp.htm" xr:uid="{00000000-0004-0000-1A00-000001000000}"/>
    <hyperlink ref="B10:E10" r:id="rId2" display="parks.state.co.us/Parks/lory/Pages/LoryStatePark.aspx" xr:uid="{00000000-0004-0000-1A00-000002000000}"/>
    <hyperlink ref="D6:E6" location="MillSpringCr!A1" display="Mill Cr Spring Cr Tr" xr:uid="{00000000-0004-0000-1A00-000003000000}"/>
    <hyperlink ref="D5:E5" location="LoryHorseT!A1" display="Lory HorseTooth Valley Trails" xr:uid="{00000000-0004-0000-1A00-000004000000}"/>
  </hyperlinks>
  <pageMargins left="1" right="0.75" top="0.75" bottom="0.75" header="0.5" footer="0.5"/>
  <pageSetup scale="75"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18707" divId="CO_FN_18707" sourceType="sheet" destinationFile="C:\GPS\Bicycle\CO_FN\CO_FN_HTK.htm" title="GeoBiking CO_FN HTK Trail Description"/>
  </webPublishItem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6">
    <pageSetUpPr fitToPage="1"/>
  </sheetPr>
  <dimension ref="A1:I48"/>
  <sheetViews>
    <sheetView topLeftCell="A4" zoomScaleNormal="100" workbookViewId="0">
      <selection activeCell="H7" sqref="H7"/>
    </sheetView>
  </sheetViews>
  <sheetFormatPr defaultRowHeight="12.75" x14ac:dyDescent="0.2"/>
  <cols>
    <col min="1" max="1" width="10.42578125" bestFit="1" customWidth="1"/>
    <col min="2" max="2" width="10.140625" bestFit="1" customWidth="1"/>
    <col min="3" max="3" width="12.140625" style="1" bestFit="1" customWidth="1"/>
    <col min="4" max="4" width="14.28515625" bestFit="1" customWidth="1"/>
    <col min="5" max="5" width="8" bestFit="1" customWidth="1"/>
    <col min="6" max="6" width="15.140625" bestFit="1" customWidth="1"/>
    <col min="7" max="7" width="8.140625" bestFit="1" customWidth="1"/>
    <col min="8" max="8" width="37.42578125" customWidth="1"/>
  </cols>
  <sheetData>
    <row r="1" spans="1:9" ht="24" customHeight="1" x14ac:dyDescent="0.2">
      <c r="A1" s="636" t="s">
        <v>4320</v>
      </c>
      <c r="B1" s="637"/>
      <c r="C1" s="645" t="s">
        <v>2590</v>
      </c>
      <c r="D1" s="646"/>
      <c r="E1" s="646"/>
      <c r="F1" s="646"/>
      <c r="G1" s="646"/>
      <c r="H1" s="646"/>
    </row>
    <row r="2" spans="1:9" x14ac:dyDescent="0.2">
      <c r="A2" s="648" t="s">
        <v>3002</v>
      </c>
      <c r="B2" s="648"/>
      <c r="C2" s="645" t="s">
        <v>76</v>
      </c>
      <c r="D2" s="671"/>
      <c r="E2" s="671"/>
      <c r="F2" s="671"/>
      <c r="G2" s="671"/>
      <c r="H2" s="671"/>
    </row>
    <row r="3" spans="1:9" x14ac:dyDescent="0.2">
      <c r="A3" s="8"/>
      <c r="B3" s="6"/>
      <c r="C3" s="647"/>
      <c r="D3" s="622"/>
      <c r="E3" s="622"/>
      <c r="F3" s="622"/>
      <c r="G3" s="622"/>
      <c r="H3" s="622"/>
    </row>
    <row r="4" spans="1:9" x14ac:dyDescent="0.2">
      <c r="A4" s="141" t="s">
        <v>47</v>
      </c>
      <c r="B4" s="48" t="s">
        <v>4319</v>
      </c>
      <c r="C4" s="30" t="s">
        <v>1076</v>
      </c>
      <c r="D4" s="648" t="s">
        <v>4752</v>
      </c>
      <c r="E4" s="648"/>
      <c r="F4" s="30" t="s">
        <v>1395</v>
      </c>
      <c r="G4" s="635" t="s">
        <v>4753</v>
      </c>
      <c r="H4" s="635"/>
      <c r="I4" s="31"/>
    </row>
    <row r="5" spans="1:9" x14ac:dyDescent="0.2">
      <c r="A5" s="44"/>
      <c r="B5" s="48"/>
      <c r="C5" s="30"/>
      <c r="D5" s="648" t="s">
        <v>4321</v>
      </c>
      <c r="E5" s="648"/>
      <c r="F5" s="44"/>
      <c r="G5" s="635"/>
      <c r="H5" s="635"/>
      <c r="I5" s="31"/>
    </row>
    <row r="6" spans="1:9" x14ac:dyDescent="0.2">
      <c r="A6" s="44"/>
      <c r="B6" s="48"/>
      <c r="C6" s="30"/>
      <c r="D6" s="648" t="s">
        <v>4476</v>
      </c>
      <c r="E6" s="674"/>
      <c r="F6" s="44"/>
      <c r="G6" s="44"/>
      <c r="H6" s="44"/>
      <c r="I6" s="31"/>
    </row>
    <row r="7" spans="1:9" x14ac:dyDescent="0.2">
      <c r="A7" s="44"/>
      <c r="B7" s="48"/>
      <c r="C7" s="30"/>
      <c r="D7" s="648" t="s">
        <v>4751</v>
      </c>
      <c r="E7" s="674"/>
      <c r="F7" s="44"/>
      <c r="G7" s="44"/>
      <c r="H7" s="44"/>
      <c r="I7" s="31"/>
    </row>
    <row r="8" spans="1:9" x14ac:dyDescent="0.2">
      <c r="A8" s="141" t="s">
        <v>3187</v>
      </c>
      <c r="B8" s="105">
        <f>COUNT(E29:E45)</f>
        <v>17</v>
      </c>
      <c r="C8" s="30"/>
      <c r="D8" s="648" t="s">
        <v>1646</v>
      </c>
      <c r="E8" s="674"/>
      <c r="F8" s="189" t="s">
        <v>4681</v>
      </c>
      <c r="G8" s="714" t="s">
        <v>5577</v>
      </c>
      <c r="H8" s="691"/>
      <c r="I8" s="31"/>
    </row>
    <row r="9" spans="1:9" x14ac:dyDescent="0.2">
      <c r="A9" s="44"/>
      <c r="B9" s="105"/>
      <c r="C9" s="30"/>
      <c r="D9" s="648" t="s">
        <v>1428</v>
      </c>
      <c r="E9" s="674"/>
      <c r="F9" s="190">
        <v>43235</v>
      </c>
      <c r="G9" s="691"/>
      <c r="H9" s="691"/>
    </row>
    <row r="10" spans="1:9" x14ac:dyDescent="0.2">
      <c r="A10" s="141" t="s">
        <v>3307</v>
      </c>
      <c r="B10" s="710" t="s">
        <v>355</v>
      </c>
      <c r="C10" s="710"/>
      <c r="D10" s="710"/>
      <c r="E10" s="710"/>
      <c r="F10" s="190"/>
      <c r="G10" s="28"/>
      <c r="H10" s="28"/>
    </row>
    <row r="11" spans="1:9" ht="13.5" thickBot="1" x14ac:dyDescent="0.25">
      <c r="A11" s="44"/>
      <c r="B11" s="105"/>
      <c r="C11"/>
      <c r="F11" s="190"/>
      <c r="G11" s="28"/>
      <c r="H11" s="28"/>
    </row>
    <row r="12" spans="1:9" x14ac:dyDescent="0.2">
      <c r="A12" s="638" t="s">
        <v>683</v>
      </c>
      <c r="B12" s="639"/>
      <c r="C12" s="639"/>
      <c r="D12" s="639"/>
      <c r="E12" s="639"/>
      <c r="F12" s="639"/>
      <c r="G12" s="639"/>
      <c r="H12" s="640"/>
    </row>
    <row r="13" spans="1:9" ht="13.5" thickBot="1" x14ac:dyDescent="0.25">
      <c r="A13" s="641" t="s">
        <v>50</v>
      </c>
      <c r="B13" s="642"/>
      <c r="C13" s="643" t="s">
        <v>51</v>
      </c>
      <c r="D13" s="644"/>
      <c r="E13" s="644" t="s">
        <v>52</v>
      </c>
      <c r="F13" s="644"/>
      <c r="G13" s="138"/>
      <c r="H13" s="163" t="s">
        <v>2605</v>
      </c>
    </row>
    <row r="14" spans="1:9" ht="13.5" thickBot="1" x14ac:dyDescent="0.25">
      <c r="A14" s="629"/>
      <c r="B14" s="629"/>
      <c r="C14" s="678">
        <v>8.9</v>
      </c>
      <c r="D14" s="679"/>
      <c r="E14" s="629">
        <v>8.1999999999999993</v>
      </c>
      <c r="F14" s="629"/>
      <c r="G14" s="11"/>
    </row>
    <row r="15" spans="1:9" x14ac:dyDescent="0.2">
      <c r="A15" s="632" t="s">
        <v>684</v>
      </c>
      <c r="B15" s="633"/>
      <c r="C15" s="633"/>
      <c r="D15" s="633"/>
      <c r="E15" s="633"/>
      <c r="F15" s="633"/>
      <c r="G15" s="633"/>
      <c r="H15" s="634"/>
    </row>
    <row r="16" spans="1:9" ht="13.5" thickBot="1" x14ac:dyDescent="0.25">
      <c r="A16" s="13" t="s">
        <v>53</v>
      </c>
      <c r="B16" s="14" t="s">
        <v>54</v>
      </c>
      <c r="C16" s="15" t="s">
        <v>55</v>
      </c>
      <c r="D16" s="14" t="s">
        <v>56</v>
      </c>
      <c r="E16" s="14" t="s">
        <v>57</v>
      </c>
      <c r="F16" s="14" t="s">
        <v>685</v>
      </c>
      <c r="G16" s="14" t="s">
        <v>696</v>
      </c>
      <c r="H16" s="164" t="s">
        <v>59</v>
      </c>
    </row>
    <row r="17" spans="1:8" s="7" customFormat="1" x14ac:dyDescent="0.2">
      <c r="A17" s="23">
        <v>4956</v>
      </c>
      <c r="B17" s="23">
        <f>E45</f>
        <v>5046</v>
      </c>
      <c r="C17" s="24">
        <v>4930</v>
      </c>
      <c r="D17" s="24">
        <v>5145</v>
      </c>
      <c r="E17" s="24">
        <f>B17 - A17</f>
        <v>90</v>
      </c>
      <c r="F17" s="24">
        <v>330</v>
      </c>
      <c r="G17" s="24"/>
      <c r="H17" s="3">
        <v>1</v>
      </c>
    </row>
    <row r="18" spans="1:8" s="7" customFormat="1" x14ac:dyDescent="0.2">
      <c r="A18" s="21"/>
      <c r="B18" s="21"/>
      <c r="C18" s="18"/>
      <c r="D18" s="19"/>
      <c r="E18" s="19"/>
      <c r="F18" s="19"/>
      <c r="G18" s="19"/>
      <c r="H18" s="19"/>
    </row>
    <row r="19" spans="1:8" s="7" customFormat="1" ht="12.75" customHeight="1" x14ac:dyDescent="0.2">
      <c r="A19" s="39" t="s">
        <v>690</v>
      </c>
      <c r="B19" s="623" t="s">
        <v>3007</v>
      </c>
      <c r="C19" s="623"/>
      <c r="D19" s="170" t="s">
        <v>693</v>
      </c>
      <c r="E19" s="624" t="s">
        <v>601</v>
      </c>
      <c r="F19" s="624"/>
      <c r="G19" s="624"/>
      <c r="H19" s="624"/>
    </row>
    <row r="20" spans="1:8" s="7" customFormat="1" x14ac:dyDescent="0.2">
      <c r="A20" s="21"/>
      <c r="B20" s="21"/>
      <c r="C20" s="18"/>
      <c r="D20" s="144" t="s">
        <v>3141</v>
      </c>
      <c r="E20" s="624" t="s">
        <v>1113</v>
      </c>
      <c r="F20" s="624"/>
      <c r="G20" s="224" t="s">
        <v>2279</v>
      </c>
      <c r="H20" s="19"/>
    </row>
    <row r="21" spans="1:8" s="7" customFormat="1" ht="12.75" customHeight="1" x14ac:dyDescent="0.2">
      <c r="A21" s="39" t="s">
        <v>691</v>
      </c>
      <c r="B21" s="621" t="s">
        <v>4338</v>
      </c>
      <c r="C21" s="621"/>
      <c r="D21" s="621"/>
      <c r="E21" s="621"/>
      <c r="F21" s="621"/>
      <c r="G21" s="621"/>
      <c r="H21" s="621"/>
    </row>
    <row r="22" spans="1:8" s="7" customFormat="1" x14ac:dyDescent="0.2">
      <c r="A22" s="21"/>
      <c r="B22" s="21"/>
      <c r="C22" s="18"/>
      <c r="D22" s="19"/>
      <c r="E22" s="19"/>
      <c r="F22" s="19"/>
      <c r="G22" s="19"/>
      <c r="H22" s="19"/>
    </row>
    <row r="23" spans="1:8" s="7" customFormat="1" x14ac:dyDescent="0.2">
      <c r="A23" s="39" t="s">
        <v>692</v>
      </c>
      <c r="B23" s="746"/>
      <c r="C23" s="746"/>
      <c r="D23" s="746"/>
      <c r="E23" s="746"/>
      <c r="F23" s="746"/>
      <c r="G23" s="746"/>
      <c r="H23" s="746"/>
    </row>
    <row r="24" spans="1:8" ht="13.5" thickBot="1" x14ac:dyDescent="0.25"/>
    <row r="25" spans="1:8" ht="13.5" thickBot="1" x14ac:dyDescent="0.25">
      <c r="A25" s="686" t="s">
        <v>686</v>
      </c>
      <c r="B25" s="686"/>
      <c r="C25" s="233" t="s">
        <v>687</v>
      </c>
      <c r="D25" s="686" t="s">
        <v>688</v>
      </c>
      <c r="E25" s="686"/>
      <c r="F25" s="686"/>
      <c r="G25" s="686" t="s">
        <v>689</v>
      </c>
      <c r="H25" s="686"/>
    </row>
    <row r="26" spans="1:8" x14ac:dyDescent="0.2">
      <c r="A26" s="854" t="s">
        <v>2995</v>
      </c>
      <c r="B26" s="854"/>
      <c r="C26" s="171" t="s">
        <v>2267</v>
      </c>
      <c r="D26" s="621" t="s">
        <v>2268</v>
      </c>
      <c r="E26" s="622"/>
      <c r="F26" s="622"/>
      <c r="G26" s="676" t="s">
        <v>2269</v>
      </c>
      <c r="H26" s="676"/>
    </row>
    <row r="27" spans="1:8" ht="13.5" thickBot="1" x14ac:dyDescent="0.25"/>
    <row r="28" spans="1:8" s="3" customFormat="1" ht="13.5" thickBot="1" x14ac:dyDescent="0.25">
      <c r="A28" s="229" t="s">
        <v>4537</v>
      </c>
      <c r="B28" s="229" t="s">
        <v>2966</v>
      </c>
      <c r="C28" s="230" t="s">
        <v>2965</v>
      </c>
      <c r="D28" s="229" t="s">
        <v>1396</v>
      </c>
      <c r="E28" s="229" t="s">
        <v>4536</v>
      </c>
      <c r="F28" s="229" t="s">
        <v>2964</v>
      </c>
      <c r="G28" s="683" t="s">
        <v>64</v>
      </c>
      <c r="H28" s="684"/>
    </row>
    <row r="29" spans="1:8" s="31" customFormat="1" x14ac:dyDescent="0.2">
      <c r="A29" s="76" t="s">
        <v>4322</v>
      </c>
      <c r="B29" s="106" t="s">
        <v>4323</v>
      </c>
      <c r="C29" s="106" t="s">
        <v>4324</v>
      </c>
      <c r="D29" s="77" t="s">
        <v>4325</v>
      </c>
      <c r="E29" s="78">
        <v>4956</v>
      </c>
      <c r="F29" s="77" t="s">
        <v>1030</v>
      </c>
      <c r="G29" s="662" t="s">
        <v>4326</v>
      </c>
      <c r="H29" s="663"/>
    </row>
    <row r="30" spans="1:8" x14ac:dyDescent="0.2">
      <c r="A30" s="85" t="s">
        <v>1299</v>
      </c>
      <c r="B30" s="109" t="s">
        <v>4327</v>
      </c>
      <c r="C30" s="107" t="s">
        <v>4308</v>
      </c>
      <c r="D30" s="86" t="s">
        <v>4041</v>
      </c>
      <c r="E30" s="87">
        <v>4958</v>
      </c>
      <c r="F30" s="86" t="s">
        <v>1030</v>
      </c>
      <c r="G30" s="656" t="s">
        <v>4328</v>
      </c>
      <c r="H30" s="657"/>
    </row>
    <row r="31" spans="1:8" x14ac:dyDescent="0.2">
      <c r="A31" s="85" t="s">
        <v>1300</v>
      </c>
      <c r="B31" s="109" t="s">
        <v>4329</v>
      </c>
      <c r="C31" s="107" t="s">
        <v>4330</v>
      </c>
      <c r="D31" s="86" t="s">
        <v>4331</v>
      </c>
      <c r="E31" s="87">
        <v>4965</v>
      </c>
      <c r="F31" s="86" t="s">
        <v>1030</v>
      </c>
      <c r="G31" s="656" t="s">
        <v>4332</v>
      </c>
      <c r="H31" s="657"/>
    </row>
    <row r="32" spans="1:8" s="31" customFormat="1" x14ac:dyDescent="0.2">
      <c r="A32" s="59" t="s">
        <v>1301</v>
      </c>
      <c r="B32" s="107" t="s">
        <v>2588</v>
      </c>
      <c r="C32" s="107" t="s">
        <v>2589</v>
      </c>
      <c r="D32" s="60" t="s">
        <v>4333</v>
      </c>
      <c r="E32" s="61">
        <v>4971</v>
      </c>
      <c r="F32" s="60" t="s">
        <v>1030</v>
      </c>
      <c r="G32" s="654" t="s">
        <v>4316</v>
      </c>
      <c r="H32" s="655"/>
    </row>
    <row r="33" spans="1:8" s="31" customFormat="1" x14ac:dyDescent="0.2">
      <c r="A33" s="59" t="s">
        <v>1302</v>
      </c>
      <c r="B33" s="107" t="s">
        <v>4334</v>
      </c>
      <c r="C33" s="107" t="s">
        <v>4335</v>
      </c>
      <c r="D33" s="60" t="s">
        <v>4336</v>
      </c>
      <c r="E33" s="61">
        <v>4988</v>
      </c>
      <c r="F33" s="60" t="s">
        <v>48</v>
      </c>
      <c r="G33" s="654" t="s">
        <v>4337</v>
      </c>
      <c r="H33" s="655"/>
    </row>
    <row r="34" spans="1:8" s="31" customFormat="1" x14ac:dyDescent="0.2">
      <c r="A34" s="59" t="s">
        <v>3782</v>
      </c>
      <c r="B34" s="107" t="s">
        <v>3783</v>
      </c>
      <c r="C34" s="107" t="s">
        <v>3784</v>
      </c>
      <c r="D34" s="60" t="s">
        <v>3785</v>
      </c>
      <c r="E34" s="61">
        <v>4972</v>
      </c>
      <c r="F34" s="60" t="s">
        <v>1030</v>
      </c>
      <c r="G34" s="654" t="s">
        <v>3786</v>
      </c>
      <c r="H34" s="655"/>
    </row>
    <row r="35" spans="1:8" x14ac:dyDescent="0.2">
      <c r="A35" s="85" t="s">
        <v>1303</v>
      </c>
      <c r="B35" s="109" t="s">
        <v>2384</v>
      </c>
      <c r="C35" s="107" t="s">
        <v>2385</v>
      </c>
      <c r="D35" s="86" t="s">
        <v>2386</v>
      </c>
      <c r="E35" s="87">
        <v>4991</v>
      </c>
      <c r="F35" s="86" t="s">
        <v>48</v>
      </c>
      <c r="G35" s="656" t="s">
        <v>2387</v>
      </c>
      <c r="H35" s="657"/>
    </row>
    <row r="36" spans="1:8" ht="13.5" customHeight="1" x14ac:dyDescent="0.2">
      <c r="A36" s="432" t="s">
        <v>1304</v>
      </c>
      <c r="B36" s="433" t="s">
        <v>2388</v>
      </c>
      <c r="C36" s="434" t="s">
        <v>2389</v>
      </c>
      <c r="D36" s="438" t="s">
        <v>4712</v>
      </c>
      <c r="E36" s="436">
        <v>4999</v>
      </c>
      <c r="F36" s="435" t="s">
        <v>1030</v>
      </c>
      <c r="G36" s="721" t="s">
        <v>4713</v>
      </c>
      <c r="H36" s="727"/>
    </row>
    <row r="37" spans="1:8" ht="13.5" customHeight="1" x14ac:dyDescent="0.2">
      <c r="A37" s="432" t="s">
        <v>4746</v>
      </c>
      <c r="B37" s="440" t="s">
        <v>4747</v>
      </c>
      <c r="C37" s="441" t="s">
        <v>4748</v>
      </c>
      <c r="D37" s="438" t="s">
        <v>4749</v>
      </c>
      <c r="E37" s="436">
        <v>5039</v>
      </c>
      <c r="F37" s="438" t="s">
        <v>1030</v>
      </c>
      <c r="G37" s="721" t="s">
        <v>4750</v>
      </c>
      <c r="H37" s="727"/>
    </row>
    <row r="38" spans="1:8" ht="13.5" customHeight="1" x14ac:dyDescent="0.2">
      <c r="A38" s="432" t="s">
        <v>4742</v>
      </c>
      <c r="B38" s="440" t="s">
        <v>4743</v>
      </c>
      <c r="C38" s="441" t="s">
        <v>4744</v>
      </c>
      <c r="D38" s="438" t="s">
        <v>3028</v>
      </c>
      <c r="E38" s="436">
        <v>5064</v>
      </c>
      <c r="F38" s="438" t="s">
        <v>1030</v>
      </c>
      <c r="G38" s="721" t="s">
        <v>4745</v>
      </c>
      <c r="H38" s="727"/>
    </row>
    <row r="39" spans="1:8" ht="13.5" customHeight="1" x14ac:dyDescent="0.2">
      <c r="A39" s="432" t="s">
        <v>4737</v>
      </c>
      <c r="B39" s="440" t="s">
        <v>4738</v>
      </c>
      <c r="C39" s="441" t="s">
        <v>4739</v>
      </c>
      <c r="D39" s="438" t="s">
        <v>4740</v>
      </c>
      <c r="E39" s="436">
        <v>5046</v>
      </c>
      <c r="F39" s="438" t="s">
        <v>3157</v>
      </c>
      <c r="G39" s="721" t="s">
        <v>4741</v>
      </c>
      <c r="H39" s="727"/>
    </row>
    <row r="40" spans="1:8" x14ac:dyDescent="0.2">
      <c r="A40" s="432" t="s">
        <v>4734</v>
      </c>
      <c r="B40" s="440" t="s">
        <v>1070</v>
      </c>
      <c r="C40" s="441" t="s">
        <v>4735</v>
      </c>
      <c r="D40" s="438" t="s">
        <v>1654</v>
      </c>
      <c r="E40" s="436">
        <v>5079</v>
      </c>
      <c r="F40" s="438" t="s">
        <v>1030</v>
      </c>
      <c r="G40" s="721" t="s">
        <v>4736</v>
      </c>
      <c r="H40" s="727"/>
    </row>
    <row r="41" spans="1:8" x14ac:dyDescent="0.2">
      <c r="A41" s="432" t="s">
        <v>4729</v>
      </c>
      <c r="B41" s="440" t="s">
        <v>4730</v>
      </c>
      <c r="C41" s="441" t="s">
        <v>4731</v>
      </c>
      <c r="D41" s="438" t="s">
        <v>4732</v>
      </c>
      <c r="E41" s="436">
        <v>5072</v>
      </c>
      <c r="F41" s="438" t="s">
        <v>1030</v>
      </c>
      <c r="G41" s="721" t="s">
        <v>4733</v>
      </c>
      <c r="H41" s="727"/>
    </row>
    <row r="42" spans="1:8" x14ac:dyDescent="0.2">
      <c r="A42" s="432" t="s">
        <v>4724</v>
      </c>
      <c r="B42" s="440" t="s">
        <v>4725</v>
      </c>
      <c r="C42" s="441" t="s">
        <v>4726</v>
      </c>
      <c r="D42" s="438" t="s">
        <v>4727</v>
      </c>
      <c r="E42" s="436">
        <v>5051</v>
      </c>
      <c r="F42" s="438" t="s">
        <v>4537</v>
      </c>
      <c r="G42" s="721" t="s">
        <v>4728</v>
      </c>
      <c r="H42" s="727"/>
    </row>
    <row r="43" spans="1:8" x14ac:dyDescent="0.2">
      <c r="A43" s="432" t="s">
        <v>4719</v>
      </c>
      <c r="B43" s="440" t="s">
        <v>4720</v>
      </c>
      <c r="C43" s="441" t="s">
        <v>4721</v>
      </c>
      <c r="D43" s="438" t="s">
        <v>4722</v>
      </c>
      <c r="E43" s="436">
        <v>5145</v>
      </c>
      <c r="F43" s="438" t="s">
        <v>4535</v>
      </c>
      <c r="G43" s="721" t="s">
        <v>4723</v>
      </c>
      <c r="H43" s="727"/>
    </row>
    <row r="44" spans="1:8" x14ac:dyDescent="0.2">
      <c r="A44" s="432" t="s">
        <v>4716</v>
      </c>
      <c r="B44" s="440" t="s">
        <v>981</v>
      </c>
      <c r="C44" s="441" t="s">
        <v>4717</v>
      </c>
      <c r="D44" s="438" t="s">
        <v>1651</v>
      </c>
      <c r="E44" s="436">
        <v>5123</v>
      </c>
      <c r="F44" s="438" t="s">
        <v>1030</v>
      </c>
      <c r="G44" s="721" t="s">
        <v>4718</v>
      </c>
      <c r="H44" s="727"/>
    </row>
    <row r="45" spans="1:8" s="31" customFormat="1" ht="13.5" thickBot="1" x14ac:dyDescent="0.25">
      <c r="A45" s="62" t="s">
        <v>4709</v>
      </c>
      <c r="B45" s="439" t="s">
        <v>4714</v>
      </c>
      <c r="C45" s="439" t="s">
        <v>4715</v>
      </c>
      <c r="D45" s="437" t="s">
        <v>4710</v>
      </c>
      <c r="E45" s="64">
        <v>5046</v>
      </c>
      <c r="F45" s="63" t="s">
        <v>1030</v>
      </c>
      <c r="G45" s="832" t="s">
        <v>4711</v>
      </c>
      <c r="H45" s="653"/>
    </row>
    <row r="46" spans="1:8" x14ac:dyDescent="0.2">
      <c r="A46" s="451" t="s">
        <v>70</v>
      </c>
      <c r="B46" s="452" t="s">
        <v>71</v>
      </c>
      <c r="C46" s="452" t="s">
        <v>72</v>
      </c>
      <c r="D46" s="453" t="s">
        <v>73</v>
      </c>
      <c r="E46" s="454">
        <v>4948</v>
      </c>
      <c r="F46" s="453" t="s">
        <v>2963</v>
      </c>
      <c r="G46" s="853" t="s">
        <v>74</v>
      </c>
      <c r="H46" s="853"/>
    </row>
    <row r="47" spans="1:8" x14ac:dyDescent="0.2">
      <c r="A47" s="82"/>
      <c r="B47" s="114"/>
      <c r="C47" s="114"/>
      <c r="D47" s="83"/>
      <c r="E47" s="84"/>
      <c r="F47" s="83"/>
      <c r="G47" s="83"/>
      <c r="H47" s="83"/>
    </row>
    <row r="48" spans="1:8" s="7" customFormat="1" x14ac:dyDescent="0.2">
      <c r="A48" s="211" t="s">
        <v>3642</v>
      </c>
      <c r="B48" s="204" t="s">
        <v>184</v>
      </c>
      <c r="C48" s="210"/>
    </row>
  </sheetData>
  <mergeCells count="52">
    <mergeCell ref="G37:H37"/>
    <mergeCell ref="D9:E9"/>
    <mergeCell ref="G36:H36"/>
    <mergeCell ref="G40:H40"/>
    <mergeCell ref="G41:H41"/>
    <mergeCell ref="G33:H33"/>
    <mergeCell ref="G35:H35"/>
    <mergeCell ref="B23:H23"/>
    <mergeCell ref="E20:F20"/>
    <mergeCell ref="G31:H31"/>
    <mergeCell ref="G34:H34"/>
    <mergeCell ref="A26:B26"/>
    <mergeCell ref="D26:F26"/>
    <mergeCell ref="D25:F25"/>
    <mergeCell ref="G25:H25"/>
    <mergeCell ref="G26:H26"/>
    <mergeCell ref="G42:H42"/>
    <mergeCell ref="G43:H43"/>
    <mergeCell ref="G44:H44"/>
    <mergeCell ref="G39:H39"/>
    <mergeCell ref="G38:H38"/>
    <mergeCell ref="A1:B1"/>
    <mergeCell ref="A12:H12"/>
    <mergeCell ref="A13:B13"/>
    <mergeCell ref="C13:D13"/>
    <mergeCell ref="E13:F13"/>
    <mergeCell ref="C1:H1"/>
    <mergeCell ref="D7:E7"/>
    <mergeCell ref="D5:E5"/>
    <mergeCell ref="C3:H3"/>
    <mergeCell ref="A2:B2"/>
    <mergeCell ref="C2:H2"/>
    <mergeCell ref="B10:E10"/>
    <mergeCell ref="D4:E4"/>
    <mergeCell ref="D6:E6"/>
    <mergeCell ref="D8:E8"/>
    <mergeCell ref="G46:H46"/>
    <mergeCell ref="G8:H9"/>
    <mergeCell ref="G4:H5"/>
    <mergeCell ref="A15:H15"/>
    <mergeCell ref="B21:H21"/>
    <mergeCell ref="G32:H32"/>
    <mergeCell ref="G28:H28"/>
    <mergeCell ref="G29:H29"/>
    <mergeCell ref="G30:H30"/>
    <mergeCell ref="G45:H45"/>
    <mergeCell ref="B19:C19"/>
    <mergeCell ref="E19:H19"/>
    <mergeCell ref="A14:B14"/>
    <mergeCell ref="C14:D14"/>
    <mergeCell ref="E14:F14"/>
    <mergeCell ref="A25:B25"/>
  </mergeCells>
  <phoneticPr fontId="0" type="noConversion"/>
  <hyperlinks>
    <hyperlink ref="D4:E4" location="'119Diag'!A1" display="119 Diagonal Tr" xr:uid="{00000000-0004-0000-1B00-000000000000}"/>
    <hyperlink ref="D8" location="PikeCloverB!A1" display="PikeRd CloverBasin Trail" xr:uid="{00000000-0004-0000-1B00-000001000000}"/>
    <hyperlink ref="A2:B2" location="Overview!A1" tooltip="Go to Trail Network Overview sheet" display="Trail Network Overview" xr:uid="{00000000-0004-0000-1B00-000002000000}"/>
    <hyperlink ref="B48" location="RTD!A50" display="RTD-LD" xr:uid="{00000000-0004-0000-1B00-000003000000}"/>
    <hyperlink ref="D9" location="StVrainCr!A1" display="St Vrain Cr Trail" xr:uid="{00000000-0004-0000-1B00-000004000000}"/>
    <hyperlink ref="B10:E10" r:id="rId1" display="ci.longmont.co.us/parks/park_list/greenwaylist" xr:uid="{00000000-0004-0000-1B00-000005000000}"/>
    <hyperlink ref="D7" location="AirportN63!A1" display="Airport N 63 Trail" xr:uid="{00000000-0004-0000-1B00-000006000000}"/>
    <hyperlink ref="D6" location="'96BroomLong'!A1" display="96 Broom Long Trail" xr:uid="{00000000-0004-0000-1B00-000007000000}"/>
    <hyperlink ref="D5:E5" location="'287BroomLong'!A1" display="287 Broomfield Longmont Tr" xr:uid="{00000000-0004-0000-1B00-000008000000}"/>
  </hyperlinks>
  <pageMargins left="1" right="0.75" top="0.75" bottom="0.75" header="0.5" footer="0.5"/>
  <pageSetup scale="74" orientation="portrait" r:id="rId2"/>
  <headerFooter alignWithMargins="0">
    <oddHeader>&amp;L&amp;"Arial,Bold"&amp;Uhttp://geobiking.org&amp;C&amp;F</oddHeader>
    <oddFooter>&amp;LAuthor: &amp;"Arial,Bold"Robert Prehn&amp;CData free for personal use and remains property of author.&amp;R&amp;D</oddFooter>
  </headerFooter>
  <ignoredErrors>
    <ignoredError sqref="B8" formulaRange="1"/>
  </ignoredErrors>
  <webPublishItems count="1">
    <webPublishItem id="21855" divId="DR_Out_21855" sourceType="sheet" destinationFile="C:\GPS\Bicycle\CO_FN\CO_FN_LHC.htm" title="GeoBiking CO_FN LHC Trail Description"/>
  </webPublishItem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6">
    <pageSetUpPr fitToPage="1"/>
  </sheetPr>
  <dimension ref="A1:I41"/>
  <sheetViews>
    <sheetView zoomScaleNormal="100" workbookViewId="0">
      <selection sqref="A1:B1"/>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2707</v>
      </c>
      <c r="B1" s="637"/>
      <c r="C1" s="645" t="s">
        <v>947</v>
      </c>
      <c r="D1" s="646"/>
      <c r="E1" s="646"/>
      <c r="F1" s="646"/>
      <c r="G1" s="646"/>
      <c r="H1" s="646"/>
    </row>
    <row r="2" spans="1:9" x14ac:dyDescent="0.2">
      <c r="A2" s="648" t="s">
        <v>3002</v>
      </c>
      <c r="B2" s="648"/>
      <c r="C2" s="645"/>
      <c r="D2" s="671"/>
      <c r="E2" s="671"/>
      <c r="F2" s="671"/>
      <c r="G2" s="671"/>
      <c r="H2" s="671"/>
    </row>
    <row r="3" spans="1:9" x14ac:dyDescent="0.2">
      <c r="A3" s="8"/>
      <c r="B3" s="6"/>
      <c r="C3" s="647"/>
      <c r="D3" s="622"/>
      <c r="E3" s="622"/>
      <c r="F3" s="622"/>
      <c r="G3" s="622"/>
      <c r="H3" s="622"/>
    </row>
    <row r="4" spans="1:9" x14ac:dyDescent="0.2">
      <c r="A4" s="227" t="s">
        <v>47</v>
      </c>
      <c r="B4" s="266" t="s">
        <v>1839</v>
      </c>
      <c r="C4" s="30" t="s">
        <v>1076</v>
      </c>
      <c r="D4" s="648" t="s">
        <v>812</v>
      </c>
      <c r="E4" s="648"/>
      <c r="F4" s="30" t="s">
        <v>1395</v>
      </c>
      <c r="G4" s="834" t="s">
        <v>2161</v>
      </c>
      <c r="H4" s="635"/>
      <c r="I4" s="31"/>
    </row>
    <row r="5" spans="1:9" x14ac:dyDescent="0.2">
      <c r="A5" s="44"/>
      <c r="B5" s="41"/>
      <c r="C5" s="30"/>
      <c r="D5" s="648" t="s">
        <v>810</v>
      </c>
      <c r="E5" s="648"/>
      <c r="G5" s="635"/>
      <c r="H5" s="635"/>
      <c r="I5" s="31"/>
    </row>
    <row r="6" spans="1:9" x14ac:dyDescent="0.2">
      <c r="A6" s="211" t="s">
        <v>3187</v>
      </c>
      <c r="B6" s="266">
        <f>COUNT(E29:E40)</f>
        <v>11</v>
      </c>
      <c r="C6" s="253"/>
      <c r="D6" s="648" t="s">
        <v>704</v>
      </c>
      <c r="E6" s="648"/>
      <c r="F6" s="189" t="s">
        <v>2767</v>
      </c>
      <c r="G6" s="691"/>
      <c r="H6" s="691"/>
    </row>
    <row r="7" spans="1:9" x14ac:dyDescent="0.2">
      <c r="A7" s="250"/>
      <c r="B7" s="105"/>
      <c r="C7" s="253"/>
      <c r="D7" s="648" t="s">
        <v>811</v>
      </c>
      <c r="E7" s="648"/>
      <c r="F7" s="256">
        <v>40492</v>
      </c>
      <c r="G7" s="691"/>
      <c r="H7" s="691"/>
    </row>
    <row r="8" spans="1:9" x14ac:dyDescent="0.2">
      <c r="A8" s="250"/>
      <c r="B8" s="105"/>
      <c r="C8" s="253"/>
      <c r="D8" s="648" t="s">
        <v>1178</v>
      </c>
      <c r="E8" s="648"/>
      <c r="F8" s="256"/>
      <c r="G8" s="691"/>
      <c r="H8" s="691"/>
    </row>
    <row r="9" spans="1:9" x14ac:dyDescent="0.2">
      <c r="A9" s="141" t="s">
        <v>3307</v>
      </c>
      <c r="B9" s="710" t="s">
        <v>3308</v>
      </c>
      <c r="C9" s="710"/>
      <c r="D9" s="710"/>
      <c r="E9" s="710"/>
      <c r="F9" s="189" t="s">
        <v>4681</v>
      </c>
      <c r="G9" s="691"/>
      <c r="H9" s="691"/>
    </row>
    <row r="10" spans="1:9" ht="13.5" thickBot="1" x14ac:dyDescent="0.25">
      <c r="A10" s="44"/>
      <c r="B10" s="845" t="s">
        <v>3309</v>
      </c>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3.8</v>
      </c>
      <c r="D13" s="679"/>
      <c r="E13" s="629">
        <v>2.5</v>
      </c>
      <c r="F13" s="629"/>
      <c r="G13" s="11"/>
      <c r="H13" s="3"/>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6145</v>
      </c>
      <c r="B16" s="23">
        <f>E40</f>
        <v>6858</v>
      </c>
      <c r="C16" s="24">
        <v>6090</v>
      </c>
      <c r="D16" s="24">
        <v>6858</v>
      </c>
      <c r="E16" s="24">
        <f>B16 - A16</f>
        <v>713</v>
      </c>
      <c r="F16" s="24">
        <v>1385</v>
      </c>
      <c r="G16" s="24"/>
      <c r="H16" s="75">
        <v>10</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3567</v>
      </c>
      <c r="F18" s="624"/>
      <c r="G18" s="624"/>
      <c r="H18" s="624"/>
    </row>
    <row r="19" spans="1:9" s="7" customFormat="1" x14ac:dyDescent="0.2">
      <c r="A19" s="135"/>
      <c r="B19" s="160"/>
      <c r="C19" s="160"/>
      <c r="D19" s="223" t="s">
        <v>3141</v>
      </c>
      <c r="E19" s="624" t="s">
        <v>3305</v>
      </c>
      <c r="F19" s="624"/>
      <c r="G19" s="224" t="s">
        <v>2279</v>
      </c>
      <c r="H19" s="467">
        <v>188</v>
      </c>
    </row>
    <row r="20" spans="1:9" s="7" customFormat="1" ht="12.75" customHeight="1" x14ac:dyDescent="0.2">
      <c r="A20" s="224" t="s">
        <v>691</v>
      </c>
      <c r="B20" s="621" t="s">
        <v>3566</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3286</v>
      </c>
      <c r="C22" s="848"/>
      <c r="D22" s="848"/>
      <c r="E22" s="848"/>
      <c r="F22" s="848"/>
      <c r="G22" s="848"/>
      <c r="H22" s="848"/>
    </row>
    <row r="23" spans="1:9" s="7" customFormat="1" ht="12.75" customHeight="1" x14ac:dyDescent="0.2">
      <c r="A23" s="843"/>
      <c r="B23" s="806"/>
      <c r="C23" s="806"/>
      <c r="D23" s="806"/>
      <c r="E23" s="806"/>
      <c r="F23" s="806"/>
      <c r="G23" s="806"/>
      <c r="H23" s="806"/>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855" t="s">
        <v>543</v>
      </c>
      <c r="B26" s="855"/>
      <c r="C26" s="265" t="s">
        <v>4580</v>
      </c>
      <c r="D26" s="621" t="s">
        <v>4581</v>
      </c>
      <c r="E26" s="622"/>
      <c r="F26" s="622"/>
      <c r="G26" s="842" t="s">
        <v>4582</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s="31" customFormat="1" x14ac:dyDescent="0.2">
      <c r="A29" s="76" t="s">
        <v>2354</v>
      </c>
      <c r="B29" s="374" t="s">
        <v>2355</v>
      </c>
      <c r="C29" s="374" t="s">
        <v>1064</v>
      </c>
      <c r="D29" s="366" t="s">
        <v>2356</v>
      </c>
      <c r="E29" s="365">
        <v>6145</v>
      </c>
      <c r="F29" s="366" t="s">
        <v>1030</v>
      </c>
      <c r="G29" s="839" t="s">
        <v>2357</v>
      </c>
      <c r="H29" s="840"/>
    </row>
    <row r="30" spans="1:9" x14ac:dyDescent="0.2">
      <c r="A30" s="85" t="s">
        <v>2358</v>
      </c>
      <c r="B30" s="109" t="s">
        <v>4424</v>
      </c>
      <c r="C30" s="107" t="s">
        <v>4425</v>
      </c>
      <c r="D30" s="86" t="s">
        <v>2359</v>
      </c>
      <c r="E30" s="87">
        <v>6279</v>
      </c>
      <c r="F30" s="86" t="s">
        <v>1030</v>
      </c>
      <c r="G30" s="656" t="s">
        <v>2016</v>
      </c>
      <c r="H30" s="657"/>
    </row>
    <row r="31" spans="1:9" x14ac:dyDescent="0.2">
      <c r="A31" s="85" t="s">
        <v>2017</v>
      </c>
      <c r="B31" s="109" t="s">
        <v>4418</v>
      </c>
      <c r="C31" s="107" t="s">
        <v>4419</v>
      </c>
      <c r="D31" s="86" t="s">
        <v>2018</v>
      </c>
      <c r="E31" s="87">
        <v>6220</v>
      </c>
      <c r="F31" s="86" t="s">
        <v>1030</v>
      </c>
      <c r="G31" s="656" t="s">
        <v>2019</v>
      </c>
      <c r="H31" s="657"/>
    </row>
    <row r="32" spans="1:9" s="31" customFormat="1" x14ac:dyDescent="0.2">
      <c r="A32" s="59" t="s">
        <v>2020</v>
      </c>
      <c r="B32" s="107" t="s">
        <v>2021</v>
      </c>
      <c r="C32" s="107" t="s">
        <v>2022</v>
      </c>
      <c r="D32" s="60" t="s">
        <v>2023</v>
      </c>
      <c r="E32" s="61">
        <v>6213</v>
      </c>
      <c r="F32" s="60" t="s">
        <v>1030</v>
      </c>
      <c r="G32" s="654" t="s">
        <v>2024</v>
      </c>
      <c r="H32" s="658"/>
    </row>
    <row r="33" spans="1:8" s="31" customFormat="1" x14ac:dyDescent="0.2">
      <c r="A33" s="59" t="s">
        <v>2025</v>
      </c>
      <c r="B33" s="107" t="s">
        <v>2026</v>
      </c>
      <c r="C33" s="107" t="s">
        <v>2027</v>
      </c>
      <c r="D33" s="60" t="s">
        <v>2028</v>
      </c>
      <c r="E33" s="61">
        <v>6236</v>
      </c>
      <c r="F33" s="60" t="s">
        <v>1030</v>
      </c>
      <c r="G33" s="654" t="s">
        <v>2029</v>
      </c>
      <c r="H33" s="655"/>
    </row>
    <row r="34" spans="1:8" s="31" customFormat="1" x14ac:dyDescent="0.2">
      <c r="A34" s="59" t="s">
        <v>2020</v>
      </c>
      <c r="B34" s="661" t="s">
        <v>1032</v>
      </c>
      <c r="C34" s="661"/>
      <c r="D34" s="661"/>
      <c r="E34" s="661"/>
      <c r="F34" s="661"/>
      <c r="G34" s="654" t="s">
        <v>2030</v>
      </c>
      <c r="H34" s="655"/>
    </row>
    <row r="35" spans="1:8" s="31" customFormat="1" x14ac:dyDescent="0.2">
      <c r="A35" s="59" t="s">
        <v>2031</v>
      </c>
      <c r="B35" s="107" t="s">
        <v>2303</v>
      </c>
      <c r="C35" s="107" t="s">
        <v>2032</v>
      </c>
      <c r="D35" s="60" t="s">
        <v>2033</v>
      </c>
      <c r="E35" s="61">
        <v>6384</v>
      </c>
      <c r="F35" s="60" t="s">
        <v>1030</v>
      </c>
      <c r="G35" s="654" t="s">
        <v>2034</v>
      </c>
      <c r="H35" s="655"/>
    </row>
    <row r="36" spans="1:8" s="31" customFormat="1" x14ac:dyDescent="0.2">
      <c r="A36" s="59" t="s">
        <v>2035</v>
      </c>
      <c r="B36" s="107" t="s">
        <v>2036</v>
      </c>
      <c r="C36" s="107" t="s">
        <v>2037</v>
      </c>
      <c r="D36" s="60" t="s">
        <v>2038</v>
      </c>
      <c r="E36" s="61">
        <v>6439</v>
      </c>
      <c r="F36" s="60" t="s">
        <v>1030</v>
      </c>
      <c r="G36" s="654" t="s">
        <v>2039</v>
      </c>
      <c r="H36" s="658"/>
    </row>
    <row r="37" spans="1:8" s="31" customFormat="1" x14ac:dyDescent="0.2">
      <c r="A37" s="59" t="s">
        <v>2040</v>
      </c>
      <c r="B37" s="375" t="s">
        <v>939</v>
      </c>
      <c r="C37" s="375" t="s">
        <v>940</v>
      </c>
      <c r="D37" s="373" t="s">
        <v>704</v>
      </c>
      <c r="E37" s="372">
        <v>6421</v>
      </c>
      <c r="F37" s="373" t="s">
        <v>1030</v>
      </c>
      <c r="G37" s="682" t="s">
        <v>941</v>
      </c>
      <c r="H37" s="838"/>
    </row>
    <row r="38" spans="1:8" s="31" customFormat="1" x14ac:dyDescent="0.2">
      <c r="A38" s="59" t="s">
        <v>942</v>
      </c>
      <c r="B38" s="375" t="s">
        <v>2615</v>
      </c>
      <c r="C38" s="375" t="s">
        <v>2616</v>
      </c>
      <c r="D38" s="373" t="s">
        <v>943</v>
      </c>
      <c r="E38" s="372">
        <v>6284</v>
      </c>
      <c r="F38" s="373" t="s">
        <v>1030</v>
      </c>
      <c r="G38" s="682" t="s">
        <v>944</v>
      </c>
      <c r="H38" s="838"/>
    </row>
    <row r="39" spans="1:8" s="31" customFormat="1" x14ac:dyDescent="0.2">
      <c r="A39" s="59" t="s">
        <v>945</v>
      </c>
      <c r="B39" s="375" t="s">
        <v>2619</v>
      </c>
      <c r="C39" s="375" t="s">
        <v>2620</v>
      </c>
      <c r="D39" s="373" t="s">
        <v>946</v>
      </c>
      <c r="E39" s="372">
        <v>6251</v>
      </c>
      <c r="F39" s="373" t="s">
        <v>1030</v>
      </c>
      <c r="G39" s="682" t="s">
        <v>951</v>
      </c>
      <c r="H39" s="838"/>
    </row>
    <row r="40" spans="1:8" s="31" customFormat="1" ht="13.5" thickBot="1" x14ac:dyDescent="0.25">
      <c r="A40" s="62" t="s">
        <v>948</v>
      </c>
      <c r="B40" s="108" t="s">
        <v>4022</v>
      </c>
      <c r="C40" s="108" t="s">
        <v>949</v>
      </c>
      <c r="D40" s="108" t="s">
        <v>950</v>
      </c>
      <c r="E40" s="361">
        <v>6858</v>
      </c>
      <c r="F40" s="108" t="s">
        <v>1030</v>
      </c>
      <c r="G40" s="652" t="s">
        <v>952</v>
      </c>
      <c r="H40" s="653"/>
    </row>
    <row r="41" spans="1:8" s="31" customFormat="1" x14ac:dyDescent="0.2">
      <c r="A41" s="252"/>
      <c r="B41" s="74"/>
      <c r="C41" s="74"/>
      <c r="D41" s="74"/>
      <c r="E41" s="74"/>
      <c r="F41" s="74"/>
      <c r="G41" s="74"/>
      <c r="H41" s="74"/>
    </row>
  </sheetData>
  <mergeCells count="51">
    <mergeCell ref="A1:B1"/>
    <mergeCell ref="A12:B12"/>
    <mergeCell ref="C12:D12"/>
    <mergeCell ref="E12:F12"/>
    <mergeCell ref="C1:H1"/>
    <mergeCell ref="A2:B2"/>
    <mergeCell ref="G6:H9"/>
    <mergeCell ref="A11:H11"/>
    <mergeCell ref="D7:E7"/>
    <mergeCell ref="B9:E9"/>
    <mergeCell ref="D8:E8"/>
    <mergeCell ref="B10:E10"/>
    <mergeCell ref="C2:H2"/>
    <mergeCell ref="G40:H40"/>
    <mergeCell ref="B22:H22"/>
    <mergeCell ref="G36:H36"/>
    <mergeCell ref="A26:B26"/>
    <mergeCell ref="D25:F25"/>
    <mergeCell ref="G30:H30"/>
    <mergeCell ref="G34:H34"/>
    <mergeCell ref="G35:H35"/>
    <mergeCell ref="A22:A23"/>
    <mergeCell ref="G39:H39"/>
    <mergeCell ref="G33:H33"/>
    <mergeCell ref="B34:F34"/>
    <mergeCell ref="G38:H38"/>
    <mergeCell ref="G28:H28"/>
    <mergeCell ref="G37:H37"/>
    <mergeCell ref="G26:H26"/>
    <mergeCell ref="G29:H29"/>
    <mergeCell ref="G32:H32"/>
    <mergeCell ref="G31:H31"/>
    <mergeCell ref="C3:H3"/>
    <mergeCell ref="D6:E6"/>
    <mergeCell ref="A17:H17"/>
    <mergeCell ref="B23:H23"/>
    <mergeCell ref="D4:E4"/>
    <mergeCell ref="G4:H5"/>
    <mergeCell ref="D5:E5"/>
    <mergeCell ref="A14:H14"/>
    <mergeCell ref="E19:F19"/>
    <mergeCell ref="B18:C18"/>
    <mergeCell ref="A25:B25"/>
    <mergeCell ref="G25:H25"/>
    <mergeCell ref="D26:F26"/>
    <mergeCell ref="E18:H18"/>
    <mergeCell ref="C13:D13"/>
    <mergeCell ref="B20:H20"/>
    <mergeCell ref="A21:H21"/>
    <mergeCell ref="A13:B13"/>
    <mergeCell ref="E13:F13"/>
  </mergeCells>
  <phoneticPr fontId="0" type="noConversion"/>
  <hyperlinks>
    <hyperlink ref="A2:B2" location="Overview!A1" tooltip="Go to Trail Network Overview" display="Trail Network Overview" xr:uid="{00000000-0004-0000-1C00-000000000000}"/>
    <hyperlink ref="B9:C9" r:id="rId1" display="www.co.larimer.co.us/naturalresources/htmp.htm" xr:uid="{00000000-0004-0000-1C00-000001000000}"/>
    <hyperlink ref="B10:E10" r:id="rId2" display="parks.state.co.us/Parks/lory/Pages/LoryStatePark.aspx" xr:uid="{00000000-0004-0000-1C00-000002000000}"/>
    <hyperlink ref="D6:E6" location="Stout!A1" display="Stout Tr" xr:uid="{00000000-0004-0000-1C00-000003000000}"/>
    <hyperlink ref="D5:E5" location="SawMCareyS!A1" display="SawMill Carey Springs Trails" xr:uid="{00000000-0004-0000-1C00-000004000000}"/>
    <hyperlink ref="D4:E4" location="MillSpringCr!A1" display="Mill Cr &amp; Spring Cr Trails" xr:uid="{00000000-0004-0000-1C00-000005000000}"/>
    <hyperlink ref="D7:E7" location="SWRidgeSod!A1" display="SW Ridge Soderberg Trails" xr:uid="{00000000-0004-0000-1C00-000006000000}"/>
    <hyperlink ref="D8:E8" location="Towers!A1" display="Towers Trail" xr:uid="{00000000-0004-0000-1C00-000007000000}"/>
  </hyperlinks>
  <pageMargins left="1" right="0.75" top="0.75" bottom="0.75" header="0.5" footer="0.5"/>
  <pageSetup scale="75"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7897" divId="CO_FN_27897" sourceType="sheet" destinationFile="C:\GPS\Bicycle\CO_FN\CO_FN_LHW.htm" title="GeoBiking CO_FN LHW Trail Description"/>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pageSetUpPr fitToPage="1"/>
  </sheetPr>
  <dimension ref="A1:I67"/>
  <sheetViews>
    <sheetView topLeftCell="A4" zoomScaleNormal="100" workbookViewId="0">
      <selection activeCell="H11" sqref="H11"/>
    </sheetView>
  </sheetViews>
  <sheetFormatPr defaultRowHeight="12.75" x14ac:dyDescent="0.2"/>
  <cols>
    <col min="1" max="2" width="11" customWidth="1"/>
    <col min="3" max="3" width="12.140625" style="1" bestFit="1" customWidth="1"/>
    <col min="4" max="4" width="17" bestFit="1" customWidth="1"/>
    <col min="5" max="5" width="8" bestFit="1" customWidth="1"/>
    <col min="6" max="6" width="15.140625" bestFit="1" customWidth="1"/>
    <col min="7" max="7" width="8.140625" bestFit="1" customWidth="1"/>
    <col min="8" max="8" width="25.7109375" customWidth="1"/>
  </cols>
  <sheetData>
    <row r="1" spans="1:9" ht="22.5" customHeight="1" x14ac:dyDescent="0.2">
      <c r="A1" s="636" t="s">
        <v>1426</v>
      </c>
      <c r="B1" s="637"/>
      <c r="C1" s="645" t="s">
        <v>1427</v>
      </c>
      <c r="D1" s="646"/>
      <c r="E1" s="646"/>
      <c r="F1" s="646"/>
      <c r="G1" s="646"/>
      <c r="H1" s="646"/>
    </row>
    <row r="2" spans="1:9" x14ac:dyDescent="0.2">
      <c r="A2" s="648" t="s">
        <v>3002</v>
      </c>
      <c r="B2" s="648"/>
      <c r="C2" s="647"/>
      <c r="D2" s="622"/>
      <c r="E2" s="622"/>
      <c r="F2" s="622"/>
      <c r="G2" s="622"/>
      <c r="H2" s="622"/>
    </row>
    <row r="3" spans="1:9" x14ac:dyDescent="0.2">
      <c r="A3" s="648"/>
      <c r="B3" s="648"/>
      <c r="C3" s="22"/>
      <c r="D3" s="22"/>
      <c r="E3" s="22"/>
      <c r="F3" s="22"/>
      <c r="G3" s="22"/>
    </row>
    <row r="4" spans="1:9" x14ac:dyDescent="0.2">
      <c r="A4" s="141" t="s">
        <v>47</v>
      </c>
      <c r="B4" s="45" t="s">
        <v>4317</v>
      </c>
      <c r="C4" s="30" t="s">
        <v>1076</v>
      </c>
      <c r="D4" s="648" t="s">
        <v>1767</v>
      </c>
      <c r="E4" s="648"/>
      <c r="F4" s="30" t="s">
        <v>1395</v>
      </c>
      <c r="G4" s="635" t="s">
        <v>69</v>
      </c>
      <c r="H4" s="635"/>
      <c r="I4" s="31"/>
    </row>
    <row r="5" spans="1:9" x14ac:dyDescent="0.2">
      <c r="A5" s="246"/>
      <c r="B5" s="45"/>
      <c r="C5" s="30"/>
      <c r="D5" s="2" t="s">
        <v>1844</v>
      </c>
      <c r="E5" s="2"/>
      <c r="F5" s="44"/>
      <c r="G5" s="635"/>
      <c r="H5" s="635"/>
      <c r="I5" s="31"/>
    </row>
    <row r="6" spans="1:9" x14ac:dyDescent="0.2">
      <c r="A6" s="246"/>
      <c r="B6" s="45"/>
      <c r="C6" s="30"/>
      <c r="D6" s="80" t="s">
        <v>5132</v>
      </c>
      <c r="E6" s="669" t="s">
        <v>1764</v>
      </c>
      <c r="F6" s="669"/>
      <c r="G6" s="635"/>
      <c r="H6" s="635"/>
      <c r="I6" s="31"/>
    </row>
    <row r="7" spans="1:9" x14ac:dyDescent="0.2">
      <c r="A7" s="30" t="s">
        <v>3187</v>
      </c>
      <c r="B7" s="105">
        <f>COUNT(E36:E61)</f>
        <v>25</v>
      </c>
      <c r="C7" s="30"/>
      <c r="D7" s="80" t="s">
        <v>1597</v>
      </c>
      <c r="E7" s="149" t="s">
        <v>1764</v>
      </c>
      <c r="F7" s="147"/>
      <c r="G7" s="244"/>
      <c r="H7" s="244"/>
      <c r="I7" s="31"/>
    </row>
    <row r="8" spans="1:9" x14ac:dyDescent="0.2">
      <c r="A8" s="44"/>
      <c r="B8" s="45"/>
      <c r="C8" s="30"/>
      <c r="D8" s="80" t="s">
        <v>1598</v>
      </c>
      <c r="E8" s="149" t="s">
        <v>1764</v>
      </c>
      <c r="F8" s="147"/>
      <c r="G8" s="44"/>
      <c r="H8" s="51"/>
      <c r="I8" s="31"/>
    </row>
    <row r="9" spans="1:9" x14ac:dyDescent="0.2">
      <c r="C9" s="30"/>
      <c r="D9" s="80" t="s">
        <v>1430</v>
      </c>
      <c r="E9" s="149" t="s">
        <v>1764</v>
      </c>
      <c r="F9" s="147"/>
      <c r="G9" s="44"/>
      <c r="H9" s="51"/>
      <c r="I9" s="31"/>
    </row>
    <row r="10" spans="1:9" x14ac:dyDescent="0.2">
      <c r="C10" s="30"/>
      <c r="D10" s="80" t="s">
        <v>487</v>
      </c>
      <c r="E10" s="668" t="s">
        <v>1764</v>
      </c>
      <c r="F10" s="668"/>
      <c r="G10" s="44"/>
      <c r="H10" s="51"/>
      <c r="I10" s="31"/>
    </row>
    <row r="11" spans="1:9" x14ac:dyDescent="0.2">
      <c r="A11" s="44"/>
      <c r="B11" s="41"/>
      <c r="C11" s="30"/>
      <c r="D11" s="2" t="s">
        <v>1429</v>
      </c>
      <c r="E11" s="6"/>
      <c r="F11" s="146"/>
      <c r="H11" s="44"/>
      <c r="I11" s="31"/>
    </row>
    <row r="12" spans="1:9" x14ac:dyDescent="0.2">
      <c r="A12" s="44"/>
      <c r="B12" s="41"/>
      <c r="C12" s="30"/>
      <c r="D12" s="2" t="s">
        <v>1766</v>
      </c>
      <c r="E12" s="6"/>
      <c r="F12" s="146"/>
      <c r="H12" s="44"/>
      <c r="I12" s="31"/>
    </row>
    <row r="13" spans="1:9" x14ac:dyDescent="0.2">
      <c r="A13" s="44"/>
      <c r="B13" s="41"/>
      <c r="C13" s="30"/>
      <c r="D13" s="2" t="s">
        <v>1</v>
      </c>
      <c r="E13" s="6"/>
      <c r="F13" s="146"/>
      <c r="H13" s="44"/>
      <c r="I13" s="31"/>
    </row>
    <row r="14" spans="1:9" x14ac:dyDescent="0.2">
      <c r="A14" s="44"/>
      <c r="B14" s="41"/>
      <c r="C14" s="30"/>
      <c r="D14" s="80" t="s">
        <v>1431</v>
      </c>
      <c r="E14" s="150" t="s">
        <v>1764</v>
      </c>
      <c r="F14" s="189" t="s">
        <v>4681</v>
      </c>
      <c r="G14" s="670" t="s">
        <v>5164</v>
      </c>
      <c r="H14" s="671"/>
      <c r="I14" s="31"/>
    </row>
    <row r="15" spans="1:9" x14ac:dyDescent="0.2">
      <c r="A15" s="44"/>
      <c r="B15" s="41"/>
      <c r="C15" s="30"/>
      <c r="D15" s="2" t="s">
        <v>1428</v>
      </c>
      <c r="E15" s="6"/>
      <c r="F15" s="190">
        <v>42262</v>
      </c>
      <c r="G15" s="671"/>
      <c r="H15" s="671"/>
      <c r="I15" s="31"/>
    </row>
    <row r="16" spans="1:9" ht="25.5" customHeight="1" x14ac:dyDescent="0.2">
      <c r="A16" s="675" t="s">
        <v>4081</v>
      </c>
      <c r="B16" s="672" t="s">
        <v>4398</v>
      </c>
      <c r="C16" s="672"/>
      <c r="D16" s="672"/>
      <c r="E16" s="672"/>
      <c r="F16" s="672"/>
      <c r="G16" s="672"/>
    </row>
    <row r="17" spans="1:8" ht="26.25" customHeight="1" x14ac:dyDescent="0.2">
      <c r="A17" s="675"/>
      <c r="B17" s="673" t="s">
        <v>4399</v>
      </c>
      <c r="C17" s="674"/>
      <c r="D17" s="674"/>
      <c r="E17" s="674"/>
      <c r="F17" s="674"/>
      <c r="G17" s="674"/>
    </row>
    <row r="18" spans="1:8" ht="13.5" thickBot="1" x14ac:dyDescent="0.25">
      <c r="A18" s="6"/>
      <c r="B18" s="6"/>
      <c r="C18"/>
    </row>
    <row r="19" spans="1:8" x14ac:dyDescent="0.2">
      <c r="A19" s="638" t="s">
        <v>683</v>
      </c>
      <c r="B19" s="639"/>
      <c r="C19" s="639"/>
      <c r="D19" s="639"/>
      <c r="E19" s="639"/>
      <c r="F19" s="639"/>
      <c r="G19" s="639"/>
      <c r="H19" s="640"/>
    </row>
    <row r="20" spans="1:8" ht="13.5" thickBot="1" x14ac:dyDescent="0.25">
      <c r="A20" s="641" t="s">
        <v>50</v>
      </c>
      <c r="B20" s="642"/>
      <c r="C20" s="643" t="s">
        <v>51</v>
      </c>
      <c r="D20" s="644"/>
      <c r="E20" s="644" t="s">
        <v>52</v>
      </c>
      <c r="F20" s="644"/>
      <c r="G20" s="138"/>
      <c r="H20" s="163" t="s">
        <v>2605</v>
      </c>
    </row>
    <row r="21" spans="1:8" ht="13.5" thickBot="1" x14ac:dyDescent="0.25">
      <c r="A21" s="629"/>
      <c r="B21" s="629"/>
      <c r="C21" s="664">
        <v>19.399999999999999</v>
      </c>
      <c r="D21" s="664"/>
      <c r="E21" s="630">
        <v>18.899999999999999</v>
      </c>
      <c r="F21" s="630"/>
      <c r="G21" s="11"/>
    </row>
    <row r="22" spans="1:8" x14ac:dyDescent="0.2">
      <c r="A22" s="632" t="s">
        <v>684</v>
      </c>
      <c r="B22" s="633"/>
      <c r="C22" s="633"/>
      <c r="D22" s="633"/>
      <c r="E22" s="633"/>
      <c r="F22" s="633"/>
      <c r="G22" s="633"/>
      <c r="H22" s="634"/>
    </row>
    <row r="23" spans="1:8" ht="13.5" thickBot="1" x14ac:dyDescent="0.25">
      <c r="A23" s="13" t="s">
        <v>53</v>
      </c>
      <c r="B23" s="14" t="s">
        <v>54</v>
      </c>
      <c r="C23" s="15" t="s">
        <v>55</v>
      </c>
      <c r="D23" s="14" t="s">
        <v>56</v>
      </c>
      <c r="E23" s="14" t="s">
        <v>57</v>
      </c>
      <c r="F23" s="14" t="s">
        <v>685</v>
      </c>
      <c r="G23" s="14" t="s">
        <v>696</v>
      </c>
      <c r="H23" s="164" t="s">
        <v>59</v>
      </c>
    </row>
    <row r="24" spans="1:8" s="7" customFormat="1" x14ac:dyDescent="0.2">
      <c r="A24" s="23">
        <f>E36</f>
        <v>5515</v>
      </c>
      <c r="B24" s="23">
        <f>E61</f>
        <v>4942</v>
      </c>
      <c r="C24" s="24">
        <v>4942</v>
      </c>
      <c r="D24" s="24">
        <v>5545</v>
      </c>
      <c r="E24" s="24">
        <f>B24 - A24</f>
        <v>-573</v>
      </c>
      <c r="F24" s="24">
        <v>540</v>
      </c>
      <c r="G24" s="24"/>
      <c r="H24" s="3">
        <v>1</v>
      </c>
    </row>
    <row r="25" spans="1:8" s="7" customFormat="1" x14ac:dyDescent="0.2">
      <c r="A25" s="21"/>
      <c r="B25" s="21"/>
      <c r="C25" s="18"/>
      <c r="D25" s="19"/>
      <c r="E25" s="19"/>
      <c r="F25" s="19"/>
      <c r="G25" s="19"/>
      <c r="H25" s="19"/>
    </row>
    <row r="26" spans="1:8" s="7" customFormat="1" x14ac:dyDescent="0.2">
      <c r="A26" s="39" t="s">
        <v>690</v>
      </c>
      <c r="B26" s="623" t="s">
        <v>694</v>
      </c>
      <c r="C26" s="623"/>
      <c r="D26" s="144" t="s">
        <v>693</v>
      </c>
      <c r="E26" s="624" t="s">
        <v>4499</v>
      </c>
      <c r="F26" s="624"/>
      <c r="G26" s="624"/>
      <c r="H26" s="624"/>
    </row>
    <row r="27" spans="1:8" s="7" customFormat="1" x14ac:dyDescent="0.2">
      <c r="A27" s="21"/>
      <c r="B27" s="21"/>
      <c r="C27" s="18"/>
      <c r="D27" s="144" t="s">
        <v>3141</v>
      </c>
      <c r="E27" s="215" t="s">
        <v>3142</v>
      </c>
      <c r="F27" s="214"/>
      <c r="G27" s="224" t="s">
        <v>2279</v>
      </c>
      <c r="H27" s="19"/>
    </row>
    <row r="28" spans="1:8" s="7" customFormat="1" ht="12.75" customHeight="1" x14ac:dyDescent="0.2">
      <c r="A28" s="39" t="s">
        <v>691</v>
      </c>
      <c r="B28" s="621" t="s">
        <v>474</v>
      </c>
      <c r="C28" s="621"/>
      <c r="D28" s="621"/>
      <c r="E28" s="621"/>
      <c r="F28" s="621"/>
      <c r="G28" s="621"/>
      <c r="H28" s="621"/>
    </row>
    <row r="29" spans="1:8" s="7" customFormat="1" x14ac:dyDescent="0.2">
      <c r="A29" s="21"/>
      <c r="B29" s="21"/>
      <c r="C29" s="18"/>
      <c r="D29" s="19"/>
      <c r="E29" s="19"/>
      <c r="F29" s="19"/>
      <c r="G29" s="19"/>
      <c r="H29" s="19"/>
    </row>
    <row r="30" spans="1:8" s="7" customFormat="1" ht="28.5" customHeight="1" x14ac:dyDescent="0.2">
      <c r="A30" s="39" t="s">
        <v>692</v>
      </c>
      <c r="B30" s="621" t="s">
        <v>5165</v>
      </c>
      <c r="C30" s="621"/>
      <c r="D30" s="621"/>
      <c r="E30" s="621"/>
      <c r="F30" s="621"/>
      <c r="G30" s="621"/>
      <c r="H30" s="621"/>
    </row>
    <row r="31" spans="1:8" ht="13.5" thickBot="1" x14ac:dyDescent="0.25"/>
    <row r="32" spans="1:8" ht="13.5" thickBot="1" x14ac:dyDescent="0.25">
      <c r="A32" s="620" t="s">
        <v>686</v>
      </c>
      <c r="B32" s="620"/>
      <c r="C32" s="143" t="s">
        <v>687</v>
      </c>
      <c r="D32" s="620" t="s">
        <v>688</v>
      </c>
      <c r="E32" s="620"/>
      <c r="F32" s="620"/>
      <c r="G32" s="625" t="s">
        <v>689</v>
      </c>
      <c r="H32" s="626"/>
    </row>
    <row r="33" spans="1:8" x14ac:dyDescent="0.2">
      <c r="A33" s="667" t="s">
        <v>697</v>
      </c>
      <c r="B33" s="667"/>
      <c r="C33" s="145" t="s">
        <v>698</v>
      </c>
      <c r="D33" s="621" t="s">
        <v>481</v>
      </c>
      <c r="E33" s="622"/>
      <c r="F33" s="622"/>
      <c r="G33" s="628" t="s">
        <v>2418</v>
      </c>
      <c r="H33" s="628"/>
    </row>
    <row r="34" spans="1:8" ht="13.5" thickBot="1" x14ac:dyDescent="0.25"/>
    <row r="35" spans="1:8" s="3" customFormat="1" ht="13.5" thickBot="1" x14ac:dyDescent="0.25">
      <c r="A35" s="4" t="s">
        <v>4537</v>
      </c>
      <c r="B35" s="4" t="s">
        <v>2966</v>
      </c>
      <c r="C35" s="5" t="s">
        <v>2965</v>
      </c>
      <c r="D35" s="4" t="s">
        <v>1396</v>
      </c>
      <c r="E35" s="4" t="s">
        <v>4536</v>
      </c>
      <c r="F35" s="4" t="s">
        <v>2964</v>
      </c>
      <c r="G35" s="659" t="s">
        <v>64</v>
      </c>
      <c r="H35" s="660"/>
    </row>
    <row r="36" spans="1:8" s="31" customFormat="1" x14ac:dyDescent="0.2">
      <c r="A36" s="76" t="s">
        <v>478</v>
      </c>
      <c r="B36" s="106" t="s">
        <v>490</v>
      </c>
      <c r="C36" s="106" t="s">
        <v>491</v>
      </c>
      <c r="D36" s="77" t="s">
        <v>479</v>
      </c>
      <c r="E36" s="78">
        <v>5515</v>
      </c>
      <c r="F36" s="100" t="s">
        <v>1030</v>
      </c>
      <c r="G36" s="662" t="s">
        <v>480</v>
      </c>
      <c r="H36" s="663"/>
    </row>
    <row r="37" spans="1:8" s="31" customFormat="1" ht="25.5" customHeight="1" x14ac:dyDescent="0.2">
      <c r="A37" s="59" t="s">
        <v>3668</v>
      </c>
      <c r="B37" s="107" t="s">
        <v>3648</v>
      </c>
      <c r="C37" s="375" t="s">
        <v>5163</v>
      </c>
      <c r="D37" s="60" t="s">
        <v>3651</v>
      </c>
      <c r="E37" s="61">
        <v>5527</v>
      </c>
      <c r="F37" s="38" t="s">
        <v>1030</v>
      </c>
      <c r="G37" s="654" t="s">
        <v>488</v>
      </c>
      <c r="H37" s="655"/>
    </row>
    <row r="38" spans="1:8" s="31" customFormat="1" x14ac:dyDescent="0.2">
      <c r="A38" s="59" t="s">
        <v>5159</v>
      </c>
      <c r="B38" s="375" t="s">
        <v>5160</v>
      </c>
      <c r="C38" s="375" t="s">
        <v>5161</v>
      </c>
      <c r="D38" s="373" t="s">
        <v>5132</v>
      </c>
      <c r="E38" s="61">
        <v>5505</v>
      </c>
      <c r="F38" s="487" t="s">
        <v>1030</v>
      </c>
      <c r="G38" s="665" t="s">
        <v>5162</v>
      </c>
      <c r="H38" s="666"/>
    </row>
    <row r="39" spans="1:8" s="31" customFormat="1" x14ac:dyDescent="0.2">
      <c r="A39" s="59" t="s">
        <v>3647</v>
      </c>
      <c r="B39" s="107" t="s">
        <v>3649</v>
      </c>
      <c r="C39" s="107" t="s">
        <v>489</v>
      </c>
      <c r="D39" s="60" t="s">
        <v>3650</v>
      </c>
      <c r="E39" s="61">
        <v>5466</v>
      </c>
      <c r="F39" s="38" t="s">
        <v>4537</v>
      </c>
      <c r="G39" s="654" t="s">
        <v>3652</v>
      </c>
      <c r="H39" s="655"/>
    </row>
    <row r="40" spans="1:8" s="31" customFormat="1" x14ac:dyDescent="0.2">
      <c r="A40" s="59" t="s">
        <v>3653</v>
      </c>
      <c r="B40" s="107" t="s">
        <v>3654</v>
      </c>
      <c r="C40" s="107" t="s">
        <v>3655</v>
      </c>
      <c r="D40" s="60" t="s">
        <v>3656</v>
      </c>
      <c r="E40" s="61">
        <v>5443</v>
      </c>
      <c r="F40" s="38" t="s">
        <v>4537</v>
      </c>
      <c r="G40" s="654" t="s">
        <v>3657</v>
      </c>
      <c r="H40" s="655"/>
    </row>
    <row r="41" spans="1:8" s="31" customFormat="1" ht="12.75" customHeight="1" x14ac:dyDescent="0.2">
      <c r="A41" s="59" t="s">
        <v>3658</v>
      </c>
      <c r="B41" s="107" t="s">
        <v>3659</v>
      </c>
      <c r="C41" s="107" t="s">
        <v>3660</v>
      </c>
      <c r="D41" s="60" t="s">
        <v>3661</v>
      </c>
      <c r="E41" s="61">
        <v>5446</v>
      </c>
      <c r="F41" s="38" t="s">
        <v>4537</v>
      </c>
      <c r="G41" s="654" t="s">
        <v>3662</v>
      </c>
      <c r="H41" s="655"/>
    </row>
    <row r="42" spans="1:8" s="31" customFormat="1" x14ac:dyDescent="0.2">
      <c r="A42" s="59" t="s">
        <v>3663</v>
      </c>
      <c r="B42" s="107" t="s">
        <v>3664</v>
      </c>
      <c r="C42" s="107" t="s">
        <v>3665</v>
      </c>
      <c r="D42" s="60" t="s">
        <v>3666</v>
      </c>
      <c r="E42" s="61">
        <v>5439</v>
      </c>
      <c r="F42" s="38" t="s">
        <v>493</v>
      </c>
      <c r="G42" s="654" t="s">
        <v>3667</v>
      </c>
      <c r="H42" s="655"/>
    </row>
    <row r="43" spans="1:8" s="31" customFormat="1" x14ac:dyDescent="0.2">
      <c r="A43" s="59" t="s">
        <v>3658</v>
      </c>
      <c r="B43" s="661" t="s">
        <v>1032</v>
      </c>
      <c r="C43" s="661"/>
      <c r="D43" s="661"/>
      <c r="E43" s="661"/>
      <c r="F43" s="661"/>
      <c r="G43" s="654"/>
      <c r="H43" s="655"/>
    </row>
    <row r="44" spans="1:8" x14ac:dyDescent="0.2">
      <c r="A44" s="85" t="s">
        <v>1602</v>
      </c>
      <c r="B44" s="109" t="s">
        <v>3644</v>
      </c>
      <c r="C44" s="107" t="s">
        <v>3645</v>
      </c>
      <c r="D44" s="86" t="s">
        <v>1403</v>
      </c>
      <c r="E44" s="87">
        <v>5409</v>
      </c>
      <c r="F44" s="86" t="s">
        <v>4537</v>
      </c>
      <c r="G44" s="656" t="s">
        <v>3646</v>
      </c>
      <c r="H44" s="657"/>
    </row>
    <row r="45" spans="1:8" s="31" customFormat="1" ht="25.5" customHeight="1" x14ac:dyDescent="0.2">
      <c r="A45" s="59" t="s">
        <v>1603</v>
      </c>
      <c r="B45" s="107" t="s">
        <v>1404</v>
      </c>
      <c r="C45" s="107" t="s">
        <v>1405</v>
      </c>
      <c r="D45" s="60" t="s">
        <v>1406</v>
      </c>
      <c r="E45" s="61">
        <v>5401</v>
      </c>
      <c r="F45" s="60" t="s">
        <v>4537</v>
      </c>
      <c r="G45" s="654" t="s">
        <v>695</v>
      </c>
      <c r="H45" s="658"/>
    </row>
    <row r="46" spans="1:8" s="31" customFormat="1" x14ac:dyDescent="0.2">
      <c r="A46" s="59" t="s">
        <v>3177</v>
      </c>
      <c r="B46" s="107" t="s">
        <v>1407</v>
      </c>
      <c r="C46" s="107" t="s">
        <v>1408</v>
      </c>
      <c r="D46" s="60" t="s">
        <v>1409</v>
      </c>
      <c r="E46" s="61">
        <v>5427</v>
      </c>
      <c r="F46" s="60" t="s">
        <v>1030</v>
      </c>
      <c r="G46" s="654" t="s">
        <v>1410</v>
      </c>
      <c r="H46" s="655"/>
    </row>
    <row r="47" spans="1:8" s="31" customFormat="1" x14ac:dyDescent="0.2">
      <c r="A47" s="59" t="s">
        <v>3178</v>
      </c>
      <c r="B47" s="107" t="s">
        <v>1411</v>
      </c>
      <c r="C47" s="107" t="s">
        <v>1412</v>
      </c>
      <c r="D47" s="60" t="s">
        <v>4601</v>
      </c>
      <c r="E47" s="61">
        <v>5433</v>
      </c>
      <c r="F47" s="60" t="s">
        <v>1030</v>
      </c>
      <c r="G47" s="654" t="s">
        <v>4438</v>
      </c>
      <c r="H47" s="655"/>
    </row>
    <row r="48" spans="1:8" s="31" customFormat="1" ht="26.25" customHeight="1" x14ac:dyDescent="0.2">
      <c r="A48" s="59" t="s">
        <v>3179</v>
      </c>
      <c r="B48" s="107" t="s">
        <v>4439</v>
      </c>
      <c r="C48" s="107" t="s">
        <v>4440</v>
      </c>
      <c r="D48" s="60" t="s">
        <v>4441</v>
      </c>
      <c r="E48" s="61">
        <v>5430</v>
      </c>
      <c r="F48" s="60" t="s">
        <v>1030</v>
      </c>
      <c r="G48" s="654" t="s">
        <v>4442</v>
      </c>
      <c r="H48" s="655"/>
    </row>
    <row r="49" spans="1:8" s="31" customFormat="1" x14ac:dyDescent="0.2">
      <c r="A49" s="59" t="s">
        <v>482</v>
      </c>
      <c r="B49" s="107" t="s">
        <v>483</v>
      </c>
      <c r="C49" s="107" t="s">
        <v>484</v>
      </c>
      <c r="D49" s="60" t="s">
        <v>485</v>
      </c>
      <c r="E49" s="61">
        <v>5426</v>
      </c>
      <c r="F49" s="60" t="s">
        <v>1030</v>
      </c>
      <c r="G49" s="654" t="s">
        <v>486</v>
      </c>
      <c r="H49" s="655"/>
    </row>
    <row r="50" spans="1:8" s="31" customFormat="1" ht="12.75" customHeight="1" x14ac:dyDescent="0.2">
      <c r="A50" s="59" t="s">
        <v>5166</v>
      </c>
      <c r="B50" s="107" t="s">
        <v>3685</v>
      </c>
      <c r="C50" s="107" t="s">
        <v>475</v>
      </c>
      <c r="D50" s="60" t="s">
        <v>4602</v>
      </c>
      <c r="E50" s="61">
        <v>5284</v>
      </c>
      <c r="F50" s="60" t="s">
        <v>1030</v>
      </c>
      <c r="G50" s="654" t="s">
        <v>3684</v>
      </c>
      <c r="H50" s="655"/>
    </row>
    <row r="51" spans="1:8" s="31" customFormat="1" x14ac:dyDescent="0.2">
      <c r="A51" s="59" t="s">
        <v>5167</v>
      </c>
      <c r="B51" s="107" t="s">
        <v>4443</v>
      </c>
      <c r="C51" s="107" t="s">
        <v>4444</v>
      </c>
      <c r="D51" s="60" t="s">
        <v>4603</v>
      </c>
      <c r="E51" s="61">
        <v>5217</v>
      </c>
      <c r="F51" s="60" t="s">
        <v>1030</v>
      </c>
      <c r="G51" s="654" t="s">
        <v>3683</v>
      </c>
      <c r="H51" s="655"/>
    </row>
    <row r="52" spans="1:8" s="31" customFormat="1" x14ac:dyDescent="0.2">
      <c r="A52" s="59" t="s">
        <v>1604</v>
      </c>
      <c r="B52" s="107" t="s">
        <v>476</v>
      </c>
      <c r="C52" s="107" t="s">
        <v>477</v>
      </c>
      <c r="D52" s="60" t="s">
        <v>4597</v>
      </c>
      <c r="E52" s="61">
        <v>5248</v>
      </c>
      <c r="F52" s="60" t="s">
        <v>1030</v>
      </c>
      <c r="G52" s="654" t="s">
        <v>4448</v>
      </c>
      <c r="H52" s="655"/>
    </row>
    <row r="53" spans="1:8" s="31" customFormat="1" x14ac:dyDescent="0.2">
      <c r="A53" s="59" t="s">
        <v>1605</v>
      </c>
      <c r="B53" s="107" t="s">
        <v>4449</v>
      </c>
      <c r="C53" s="107" t="s">
        <v>4450</v>
      </c>
      <c r="D53" s="60" t="s">
        <v>4451</v>
      </c>
      <c r="E53" s="61">
        <v>5231</v>
      </c>
      <c r="F53" s="60" t="s">
        <v>4537</v>
      </c>
      <c r="G53" s="654" t="s">
        <v>4451</v>
      </c>
      <c r="H53" s="655"/>
    </row>
    <row r="54" spans="1:8" x14ac:dyDescent="0.2">
      <c r="A54" s="85" t="s">
        <v>1606</v>
      </c>
      <c r="B54" s="109" t="s">
        <v>2992</v>
      </c>
      <c r="C54" s="107" t="s">
        <v>4452</v>
      </c>
      <c r="D54" s="86" t="s">
        <v>4453</v>
      </c>
      <c r="E54" s="87">
        <v>5273</v>
      </c>
      <c r="F54" s="86" t="s">
        <v>4537</v>
      </c>
      <c r="G54" s="656" t="s">
        <v>4454</v>
      </c>
      <c r="H54" s="657"/>
    </row>
    <row r="55" spans="1:8" x14ac:dyDescent="0.2">
      <c r="A55" s="85" t="s">
        <v>1607</v>
      </c>
      <c r="B55" s="109" t="s">
        <v>4455</v>
      </c>
      <c r="C55" s="107" t="s">
        <v>4456</v>
      </c>
      <c r="D55" s="86" t="s">
        <v>4457</v>
      </c>
      <c r="E55" s="87">
        <v>5245</v>
      </c>
      <c r="F55" s="86" t="s">
        <v>48</v>
      </c>
      <c r="G55" s="656" t="s">
        <v>2991</v>
      </c>
      <c r="H55" s="657"/>
    </row>
    <row r="56" spans="1:8" x14ac:dyDescent="0.2">
      <c r="A56" s="85" t="s">
        <v>2224</v>
      </c>
      <c r="B56" s="109" t="s">
        <v>2225</v>
      </c>
      <c r="C56" s="107" t="s">
        <v>2226</v>
      </c>
      <c r="D56" s="86" t="s">
        <v>2585</v>
      </c>
      <c r="E56" s="87">
        <v>5116</v>
      </c>
      <c r="F56" s="86" t="s">
        <v>4537</v>
      </c>
      <c r="G56" s="656" t="s">
        <v>2585</v>
      </c>
      <c r="H56" s="657"/>
    </row>
    <row r="57" spans="1:8" x14ac:dyDescent="0.2">
      <c r="A57" s="85" t="s">
        <v>2</v>
      </c>
      <c r="B57" s="109" t="s">
        <v>2586</v>
      </c>
      <c r="C57" s="107" t="s">
        <v>2587</v>
      </c>
      <c r="D57" s="86" t="s">
        <v>3</v>
      </c>
      <c r="E57" s="87">
        <v>4998</v>
      </c>
      <c r="F57" s="86" t="s">
        <v>1030</v>
      </c>
      <c r="G57" s="656" t="s">
        <v>4</v>
      </c>
      <c r="H57" s="657"/>
    </row>
    <row r="58" spans="1:8" x14ac:dyDescent="0.2">
      <c r="A58" s="85" t="s">
        <v>1608</v>
      </c>
      <c r="B58" s="109" t="s">
        <v>2588</v>
      </c>
      <c r="C58" s="107" t="s">
        <v>2589</v>
      </c>
      <c r="D58" s="86" t="s">
        <v>4039</v>
      </c>
      <c r="E58" s="87">
        <v>4971</v>
      </c>
      <c r="F58" s="86" t="s">
        <v>1030</v>
      </c>
      <c r="G58" s="656" t="s">
        <v>2590</v>
      </c>
      <c r="H58" s="657"/>
    </row>
    <row r="59" spans="1:8" x14ac:dyDescent="0.2">
      <c r="A59" s="85" t="s">
        <v>2591</v>
      </c>
      <c r="B59" s="109" t="s">
        <v>3887</v>
      </c>
      <c r="C59" s="107" t="s">
        <v>3888</v>
      </c>
      <c r="D59" s="86" t="s">
        <v>2592</v>
      </c>
      <c r="E59" s="87">
        <v>4945</v>
      </c>
      <c r="F59" s="86" t="s">
        <v>1030</v>
      </c>
      <c r="G59" s="656" t="s">
        <v>2593</v>
      </c>
      <c r="H59" s="657"/>
    </row>
    <row r="60" spans="1:8" x14ac:dyDescent="0.2">
      <c r="A60" s="85" t="s">
        <v>2411</v>
      </c>
      <c r="B60" s="109" t="s">
        <v>2412</v>
      </c>
      <c r="C60" s="107" t="s">
        <v>2413</v>
      </c>
      <c r="D60" s="86" t="s">
        <v>2414</v>
      </c>
      <c r="E60" s="87">
        <v>4948</v>
      </c>
      <c r="F60" s="86" t="s">
        <v>4537</v>
      </c>
      <c r="G60" s="656"/>
      <c r="H60" s="657"/>
    </row>
    <row r="61" spans="1:8" s="31" customFormat="1" ht="13.5" thickBot="1" x14ac:dyDescent="0.25">
      <c r="A61" s="62" t="s">
        <v>2253</v>
      </c>
      <c r="B61" s="108" t="s">
        <v>3886</v>
      </c>
      <c r="C61" s="108" t="s">
        <v>3878</v>
      </c>
      <c r="D61" s="63" t="s">
        <v>2594</v>
      </c>
      <c r="E61" s="64">
        <v>4942</v>
      </c>
      <c r="F61" s="63" t="s">
        <v>1030</v>
      </c>
      <c r="G61" s="652" t="s">
        <v>2595</v>
      </c>
      <c r="H61" s="653"/>
    </row>
    <row r="63" spans="1:8" s="7" customFormat="1" x14ac:dyDescent="0.2">
      <c r="A63" s="54" t="s">
        <v>2596</v>
      </c>
      <c r="B63" s="2" t="s">
        <v>2051</v>
      </c>
      <c r="C63" s="2" t="s">
        <v>191</v>
      </c>
      <c r="D63" s="2" t="s">
        <v>167</v>
      </c>
      <c r="E63" s="2" t="s">
        <v>184</v>
      </c>
      <c r="F63" s="2" t="s">
        <v>2144</v>
      </c>
      <c r="G63" s="2" t="s">
        <v>4578</v>
      </c>
    </row>
    <row r="64" spans="1:8" ht="26.25" customHeight="1" x14ac:dyDescent="0.2">
      <c r="C64"/>
    </row>
    <row r="65" spans="3:3" ht="24.75" customHeight="1" x14ac:dyDescent="0.2">
      <c r="C65"/>
    </row>
    <row r="66" spans="3:3" ht="24.75" customHeight="1" x14ac:dyDescent="0.2">
      <c r="C66"/>
    </row>
    <row r="67" spans="3:3" ht="24.75" customHeight="1" x14ac:dyDescent="0.2">
      <c r="C67"/>
    </row>
  </sheetData>
  <mergeCells count="59">
    <mergeCell ref="G4:H6"/>
    <mergeCell ref="E6:F6"/>
    <mergeCell ref="B28:H28"/>
    <mergeCell ref="E26:H26"/>
    <mergeCell ref="A1:B1"/>
    <mergeCell ref="A19:H19"/>
    <mergeCell ref="A20:B20"/>
    <mergeCell ref="C20:D20"/>
    <mergeCell ref="E20:F20"/>
    <mergeCell ref="C1:H1"/>
    <mergeCell ref="C2:H2"/>
    <mergeCell ref="D4:E4"/>
    <mergeCell ref="G14:H15"/>
    <mergeCell ref="B16:G16"/>
    <mergeCell ref="B17:G17"/>
    <mergeCell ref="A16:A17"/>
    <mergeCell ref="A2:B2"/>
    <mergeCell ref="A3:B3"/>
    <mergeCell ref="G44:H44"/>
    <mergeCell ref="G43:H43"/>
    <mergeCell ref="G42:H42"/>
    <mergeCell ref="G38:H38"/>
    <mergeCell ref="A32:B32"/>
    <mergeCell ref="A33:B33"/>
    <mergeCell ref="D32:F32"/>
    <mergeCell ref="D33:F33"/>
    <mergeCell ref="E10:F10"/>
    <mergeCell ref="B43:F43"/>
    <mergeCell ref="G39:H39"/>
    <mergeCell ref="G36:H36"/>
    <mergeCell ref="G37:H37"/>
    <mergeCell ref="G40:H40"/>
    <mergeCell ref="G61:H61"/>
    <mergeCell ref="G56:H56"/>
    <mergeCell ref="G57:H57"/>
    <mergeCell ref="G58:H58"/>
    <mergeCell ref="G59:H59"/>
    <mergeCell ref="G60:H60"/>
    <mergeCell ref="G45:H45"/>
    <mergeCell ref="G46:H46"/>
    <mergeCell ref="G49:H49"/>
    <mergeCell ref="G55:H55"/>
    <mergeCell ref="G47:H47"/>
    <mergeCell ref="G48:H48"/>
    <mergeCell ref="G50:H50"/>
    <mergeCell ref="G51:H51"/>
    <mergeCell ref="G52:H52"/>
    <mergeCell ref="G53:H53"/>
    <mergeCell ref="G54:H54"/>
    <mergeCell ref="G41:H41"/>
    <mergeCell ref="G33:H33"/>
    <mergeCell ref="G35:H35"/>
    <mergeCell ref="G32:H32"/>
    <mergeCell ref="A21:B21"/>
    <mergeCell ref="C21:D21"/>
    <mergeCell ref="E21:F21"/>
    <mergeCell ref="A22:H22"/>
    <mergeCell ref="B26:C26"/>
    <mergeCell ref="B30:H30"/>
  </mergeCells>
  <phoneticPr fontId="0" type="noConversion"/>
  <hyperlinks>
    <hyperlink ref="D11" location="LeftHandCr!A1" display="Left Hand Cr Trail" xr:uid="{00000000-0004-0000-0200-000000000000}"/>
    <hyperlink ref="D15" location="StVrainCr!A1" display="St Vrain Cr Trail" xr:uid="{00000000-0004-0000-0200-000001000000}"/>
    <hyperlink ref="D4:E4" location="'96BroomLong'!A1" display="96 Broom Long Path" xr:uid="{00000000-0004-0000-0200-000002000000}"/>
    <hyperlink ref="A2:B2" location="Overview!A1" tooltip="Go to Trail Network Overview sheet" display="Trail Network Overview" xr:uid="{00000000-0004-0000-0200-000003000000}"/>
    <hyperlink ref="D12" location="LovLngFC!A1" display="Lov Lng FC Path" xr:uid="{00000000-0004-0000-0200-000004000000}"/>
    <hyperlink ref="G63" location="RTD!A69" display="RTD-RP" xr:uid="{00000000-0004-0000-0200-000005000000}"/>
    <hyperlink ref="F63" location="RTD!A85" display="RTDNW120" xr:uid="{00000000-0004-0000-0200-000006000000}"/>
    <hyperlink ref="E63" location="RTD!A50" display="RTD-LD" xr:uid="{00000000-0004-0000-0200-000007000000}"/>
    <hyperlink ref="D63" location="RTD!A44" display="RTD-GH" xr:uid="{00000000-0004-0000-0200-000008000000}"/>
    <hyperlink ref="C63" location="RTD!A52" display="RTD-LF" xr:uid="{00000000-0004-0000-0200-000009000000}"/>
    <hyperlink ref="B63" location="RTD!A21" display="RTD-BF" xr:uid="{00000000-0004-0000-0200-00000A000000}"/>
    <hyperlink ref="D5" location="'119Diag'!A1" display="119 Diagonal" xr:uid="{00000000-0004-0000-0200-00000B000000}"/>
    <hyperlink ref="D13" location="PikeCloverB!A1" display="Pike CloverBasin" xr:uid="{00000000-0004-0000-0200-00000C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1364" divId="DR_Out_31364" sourceType="sheet" destinationFile="C:\GPS\Bicycle\CO_FN\CO_FN_2BL.htm" title="GeoBiking CO_FN 2BL Trail Description"/>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0">
    <pageSetUpPr fitToPage="1"/>
  </sheetPr>
  <dimension ref="A1:I64"/>
  <sheetViews>
    <sheetView zoomScaleNormal="100" workbookViewId="0">
      <selection activeCell="B20" sqref="B20:H20"/>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279</v>
      </c>
      <c r="B1" s="637"/>
      <c r="C1" s="645" t="s">
        <v>3311</v>
      </c>
      <c r="D1" s="646"/>
      <c r="E1" s="646"/>
      <c r="F1" s="646"/>
      <c r="G1" s="646"/>
      <c r="H1" s="646"/>
    </row>
    <row r="2" spans="1:9" x14ac:dyDescent="0.2">
      <c r="A2" s="648" t="s">
        <v>3002</v>
      </c>
      <c r="B2" s="648"/>
      <c r="C2" s="645" t="s">
        <v>3312</v>
      </c>
      <c r="D2" s="671"/>
      <c r="E2" s="671"/>
      <c r="F2" s="671"/>
      <c r="G2" s="671"/>
      <c r="H2" s="671"/>
    </row>
    <row r="3" spans="1:9" x14ac:dyDescent="0.2">
      <c r="A3" s="8"/>
      <c r="B3" s="6"/>
      <c r="C3" s="647"/>
      <c r="D3" s="622"/>
      <c r="E3" s="622"/>
      <c r="F3" s="622"/>
      <c r="G3" s="622"/>
      <c r="H3" s="622"/>
    </row>
    <row r="4" spans="1:9" x14ac:dyDescent="0.2">
      <c r="A4" s="227" t="s">
        <v>47</v>
      </c>
      <c r="B4" s="75" t="s">
        <v>280</v>
      </c>
      <c r="C4" s="30" t="s">
        <v>1076</v>
      </c>
      <c r="D4" s="859" t="s">
        <v>3570</v>
      </c>
      <c r="E4" s="859"/>
      <c r="F4" s="30" t="s">
        <v>1395</v>
      </c>
      <c r="G4" s="834" t="s">
        <v>3310</v>
      </c>
      <c r="H4" s="635"/>
      <c r="I4" s="31"/>
    </row>
    <row r="5" spans="1:9" x14ac:dyDescent="0.2">
      <c r="A5" s="44"/>
      <c r="B5" s="41"/>
      <c r="C5" s="30"/>
      <c r="D5" s="648" t="s">
        <v>3571</v>
      </c>
      <c r="E5" s="648"/>
      <c r="G5" s="635"/>
      <c r="H5" s="635"/>
      <c r="I5" s="31"/>
    </row>
    <row r="6" spans="1:9" x14ac:dyDescent="0.2">
      <c r="A6" s="211" t="s">
        <v>3187</v>
      </c>
      <c r="B6" s="105">
        <f>COUNT(E29:E63)</f>
        <v>32</v>
      </c>
      <c r="C6" s="253"/>
      <c r="D6" s="648" t="s">
        <v>3572</v>
      </c>
      <c r="E6" s="648"/>
      <c r="F6" s="189" t="s">
        <v>2767</v>
      </c>
      <c r="G6" s="691"/>
      <c r="H6" s="691"/>
    </row>
    <row r="7" spans="1:9" x14ac:dyDescent="0.2">
      <c r="A7" s="250"/>
      <c r="B7" s="105"/>
      <c r="C7" s="253"/>
      <c r="D7" s="860" t="s">
        <v>3573</v>
      </c>
      <c r="E7" s="860"/>
      <c r="F7" s="256">
        <v>40402</v>
      </c>
      <c r="G7" s="691"/>
      <c r="H7" s="691"/>
    </row>
    <row r="8" spans="1:9" x14ac:dyDescent="0.2">
      <c r="A8" s="250"/>
      <c r="B8" s="105"/>
      <c r="C8" s="253"/>
      <c r="D8" s="860" t="s">
        <v>1178</v>
      </c>
      <c r="E8" s="860"/>
      <c r="F8" s="256"/>
      <c r="G8" s="691"/>
      <c r="H8" s="691"/>
    </row>
    <row r="9" spans="1:9" x14ac:dyDescent="0.2">
      <c r="A9" s="141" t="s">
        <v>3307</v>
      </c>
      <c r="B9" s="710" t="s">
        <v>3308</v>
      </c>
      <c r="C9" s="710"/>
      <c r="D9" s="710"/>
      <c r="E9" s="710"/>
      <c r="F9" s="189" t="s">
        <v>4681</v>
      </c>
      <c r="G9" s="691"/>
      <c r="H9" s="691"/>
    </row>
    <row r="10" spans="1:9" ht="13.5" thickBot="1" x14ac:dyDescent="0.25">
      <c r="A10" s="44"/>
      <c r="B10" s="845" t="s">
        <v>3309</v>
      </c>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13.6</v>
      </c>
      <c r="D13" s="679"/>
      <c r="E13" s="629">
        <v>7.9</v>
      </c>
      <c r="F13" s="629"/>
      <c r="G13" s="11"/>
      <c r="H13" s="3">
        <v>14.2</v>
      </c>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5463</v>
      </c>
      <c r="B16" s="23">
        <f>E63</f>
        <v>5591</v>
      </c>
      <c r="C16" s="24">
        <v>5444</v>
      </c>
      <c r="D16" s="24">
        <v>5689</v>
      </c>
      <c r="E16" s="24">
        <f>B16 - A16</f>
        <v>128</v>
      </c>
      <c r="F16" s="24">
        <v>1650</v>
      </c>
      <c r="G16" s="24"/>
      <c r="H16" s="3">
        <v>4</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281</v>
      </c>
      <c r="F18" s="624"/>
      <c r="G18" s="624"/>
      <c r="H18" s="624"/>
    </row>
    <row r="19" spans="1:9" s="7" customFormat="1" x14ac:dyDescent="0.2">
      <c r="A19" s="135"/>
      <c r="B19" s="160"/>
      <c r="C19" s="160"/>
      <c r="D19" s="223" t="s">
        <v>3141</v>
      </c>
      <c r="E19" s="624" t="s">
        <v>3305</v>
      </c>
      <c r="F19" s="624"/>
      <c r="G19" s="224" t="s">
        <v>2279</v>
      </c>
      <c r="H19" s="467">
        <v>186</v>
      </c>
    </row>
    <row r="20" spans="1:9" s="7" customFormat="1" ht="12.75" customHeight="1" x14ac:dyDescent="0.2">
      <c r="A20" s="224" t="s">
        <v>691</v>
      </c>
      <c r="B20" s="621" t="s">
        <v>282</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3286</v>
      </c>
      <c r="C22" s="848"/>
      <c r="D22" s="848"/>
      <c r="E22" s="848"/>
      <c r="F22" s="848"/>
      <c r="G22" s="848"/>
      <c r="H22" s="848"/>
    </row>
    <row r="23" spans="1:9" ht="12.75" customHeight="1" x14ac:dyDescent="0.2">
      <c r="A23" s="843"/>
      <c r="B23" s="799" t="s">
        <v>3303</v>
      </c>
      <c r="C23" s="799"/>
      <c r="D23" s="799"/>
      <c r="E23" s="799"/>
      <c r="F23" s="799"/>
      <c r="G23" s="799"/>
      <c r="H23" s="799"/>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856" t="s">
        <v>106</v>
      </c>
      <c r="B26" s="856"/>
      <c r="C26" s="255" t="s">
        <v>106</v>
      </c>
      <c r="D26" s="621" t="s">
        <v>296</v>
      </c>
      <c r="E26" s="622"/>
      <c r="F26" s="622"/>
      <c r="G26" s="842" t="s">
        <v>295</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s="31" customFormat="1" x14ac:dyDescent="0.2">
      <c r="A29" s="376" t="s">
        <v>283</v>
      </c>
      <c r="B29" s="377" t="s">
        <v>284</v>
      </c>
      <c r="C29" s="377" t="s">
        <v>285</v>
      </c>
      <c r="D29" s="378" t="s">
        <v>286</v>
      </c>
      <c r="E29" s="379">
        <v>5463</v>
      </c>
      <c r="F29" s="378" t="s">
        <v>4564</v>
      </c>
      <c r="G29" s="861" t="s">
        <v>287</v>
      </c>
      <c r="H29" s="862"/>
    </row>
    <row r="30" spans="1:9" x14ac:dyDescent="0.2">
      <c r="A30" s="85" t="s">
        <v>288</v>
      </c>
      <c r="B30" s="109" t="s">
        <v>289</v>
      </c>
      <c r="C30" s="107" t="s">
        <v>290</v>
      </c>
      <c r="D30" s="86" t="s">
        <v>291</v>
      </c>
      <c r="E30" s="87">
        <v>5459</v>
      </c>
      <c r="F30" s="86" t="s">
        <v>3157</v>
      </c>
      <c r="G30" s="656" t="s">
        <v>3801</v>
      </c>
      <c r="H30" s="657"/>
    </row>
    <row r="31" spans="1:9" x14ac:dyDescent="0.2">
      <c r="A31" s="85" t="s">
        <v>292</v>
      </c>
      <c r="B31" s="109" t="s">
        <v>293</v>
      </c>
      <c r="C31" s="107" t="s">
        <v>294</v>
      </c>
      <c r="D31" s="86" t="s">
        <v>298</v>
      </c>
      <c r="E31" s="87">
        <v>5539</v>
      </c>
      <c r="F31" s="86" t="s">
        <v>1030</v>
      </c>
      <c r="G31" s="656" t="s">
        <v>297</v>
      </c>
      <c r="H31" s="657"/>
    </row>
    <row r="32" spans="1:9" x14ac:dyDescent="0.2">
      <c r="A32" s="85" t="s">
        <v>299</v>
      </c>
      <c r="B32" s="109" t="s">
        <v>300</v>
      </c>
      <c r="C32" s="107" t="s">
        <v>301</v>
      </c>
      <c r="D32" s="86" t="s">
        <v>302</v>
      </c>
      <c r="E32" s="87">
        <v>5547</v>
      </c>
      <c r="F32" s="86" t="s">
        <v>1030</v>
      </c>
      <c r="G32" s="656" t="s">
        <v>303</v>
      </c>
      <c r="H32" s="657"/>
    </row>
    <row r="33" spans="1:8" s="31" customFormat="1" x14ac:dyDescent="0.2">
      <c r="A33" s="59" t="s">
        <v>3260</v>
      </c>
      <c r="B33" s="107" t="s">
        <v>304</v>
      </c>
      <c r="C33" s="107" t="s">
        <v>305</v>
      </c>
      <c r="D33" s="60" t="s">
        <v>306</v>
      </c>
      <c r="E33" s="61">
        <v>5558</v>
      </c>
      <c r="F33" s="60" t="s">
        <v>1030</v>
      </c>
      <c r="G33" s="654" t="s">
        <v>307</v>
      </c>
      <c r="H33" s="655"/>
    </row>
    <row r="34" spans="1:8" s="31" customFormat="1" x14ac:dyDescent="0.2">
      <c r="A34" s="59" t="s">
        <v>308</v>
      </c>
      <c r="B34" s="107" t="s">
        <v>309</v>
      </c>
      <c r="C34" s="107" t="s">
        <v>310</v>
      </c>
      <c r="D34" s="60" t="s">
        <v>311</v>
      </c>
      <c r="E34" s="61">
        <v>5548</v>
      </c>
      <c r="F34" s="60" t="s">
        <v>4537</v>
      </c>
      <c r="G34" s="654" t="s">
        <v>312</v>
      </c>
      <c r="H34" s="655"/>
    </row>
    <row r="35" spans="1:8" s="31" customFormat="1" x14ac:dyDescent="0.2">
      <c r="A35" s="59" t="s">
        <v>313</v>
      </c>
      <c r="B35" s="107" t="s">
        <v>314</v>
      </c>
      <c r="C35" s="107" t="s">
        <v>315</v>
      </c>
      <c r="D35" s="60" t="s">
        <v>316</v>
      </c>
      <c r="E35" s="61">
        <v>5573</v>
      </c>
      <c r="F35" s="60" t="s">
        <v>1030</v>
      </c>
      <c r="G35" s="654" t="s">
        <v>317</v>
      </c>
      <c r="H35" s="655"/>
    </row>
    <row r="36" spans="1:8" s="31" customFormat="1" x14ac:dyDescent="0.2">
      <c r="A36" s="59" t="s">
        <v>318</v>
      </c>
      <c r="B36" s="107" t="s">
        <v>319</v>
      </c>
      <c r="C36" s="107" t="s">
        <v>320</v>
      </c>
      <c r="D36" s="60" t="s">
        <v>321</v>
      </c>
      <c r="E36" s="61">
        <v>5630</v>
      </c>
      <c r="F36" s="60" t="s">
        <v>1030</v>
      </c>
      <c r="G36" s="654" t="s">
        <v>3802</v>
      </c>
      <c r="H36" s="658"/>
    </row>
    <row r="37" spans="1:8" s="31" customFormat="1" x14ac:dyDescent="0.2">
      <c r="A37" s="245" t="s">
        <v>3267</v>
      </c>
      <c r="B37" s="380" t="s">
        <v>3268</v>
      </c>
      <c r="C37" s="380" t="s">
        <v>3269</v>
      </c>
      <c r="D37" s="381" t="s">
        <v>3270</v>
      </c>
      <c r="E37" s="382">
        <v>5689</v>
      </c>
      <c r="F37" s="381" t="s">
        <v>1030</v>
      </c>
      <c r="G37" s="857" t="s">
        <v>3275</v>
      </c>
      <c r="H37" s="858"/>
    </row>
    <row r="38" spans="1:8" s="31" customFormat="1" x14ac:dyDescent="0.2">
      <c r="A38" s="245" t="s">
        <v>3271</v>
      </c>
      <c r="B38" s="380" t="s">
        <v>3272</v>
      </c>
      <c r="C38" s="380" t="s">
        <v>3273</v>
      </c>
      <c r="D38" s="381" t="s">
        <v>3274</v>
      </c>
      <c r="E38" s="382">
        <v>5622</v>
      </c>
      <c r="F38" s="381" t="s">
        <v>1030</v>
      </c>
      <c r="G38" s="857" t="s">
        <v>3276</v>
      </c>
      <c r="H38" s="858"/>
    </row>
    <row r="39" spans="1:8" s="31" customFormat="1" x14ac:dyDescent="0.2">
      <c r="A39" s="245" t="s">
        <v>3313</v>
      </c>
      <c r="B39" s="380" t="s">
        <v>3277</v>
      </c>
      <c r="C39" s="380" t="s">
        <v>3278</v>
      </c>
      <c r="D39" s="381" t="s">
        <v>3314</v>
      </c>
      <c r="E39" s="382">
        <v>5445</v>
      </c>
      <c r="F39" s="381" t="s">
        <v>3279</v>
      </c>
      <c r="G39" s="857" t="s">
        <v>3280</v>
      </c>
      <c r="H39" s="858"/>
    </row>
    <row r="40" spans="1:8" x14ac:dyDescent="0.2">
      <c r="A40" s="85" t="s">
        <v>3803</v>
      </c>
      <c r="B40" s="109" t="s">
        <v>3804</v>
      </c>
      <c r="C40" s="107" t="s">
        <v>3805</v>
      </c>
      <c r="D40" s="86" t="s">
        <v>3306</v>
      </c>
      <c r="E40" s="87">
        <v>5647</v>
      </c>
      <c r="F40" s="86" t="s">
        <v>3157</v>
      </c>
      <c r="G40" s="656" t="s">
        <v>3806</v>
      </c>
      <c r="H40" s="657"/>
    </row>
    <row r="41" spans="1:8" x14ac:dyDescent="0.2">
      <c r="A41" s="85" t="s">
        <v>3807</v>
      </c>
      <c r="B41" s="109" t="s">
        <v>3808</v>
      </c>
      <c r="C41" s="107" t="s">
        <v>3809</v>
      </c>
      <c r="D41" s="86" t="s">
        <v>3810</v>
      </c>
      <c r="E41" s="87">
        <v>5479</v>
      </c>
      <c r="F41" s="86" t="s">
        <v>1030</v>
      </c>
      <c r="G41" s="656" t="s">
        <v>3811</v>
      </c>
      <c r="H41" s="657"/>
    </row>
    <row r="42" spans="1:8" x14ac:dyDescent="0.2">
      <c r="A42" s="383" t="s">
        <v>3281</v>
      </c>
      <c r="B42" s="384" t="s">
        <v>3282</v>
      </c>
      <c r="C42" s="380" t="s">
        <v>3283</v>
      </c>
      <c r="D42" s="385" t="s">
        <v>3284</v>
      </c>
      <c r="E42" s="386">
        <v>5444</v>
      </c>
      <c r="F42" s="385" t="s">
        <v>3279</v>
      </c>
      <c r="G42" s="863" t="s">
        <v>3285</v>
      </c>
      <c r="H42" s="864"/>
    </row>
    <row r="43" spans="1:8" x14ac:dyDescent="0.2">
      <c r="A43" s="85" t="s">
        <v>3812</v>
      </c>
      <c r="B43" s="109" t="s">
        <v>3813</v>
      </c>
      <c r="C43" s="107" t="s">
        <v>3814</v>
      </c>
      <c r="D43" s="86" t="s">
        <v>3815</v>
      </c>
      <c r="E43" s="87">
        <v>5456</v>
      </c>
      <c r="F43" s="86" t="s">
        <v>1030</v>
      </c>
      <c r="G43" s="656" t="s">
        <v>3816</v>
      </c>
      <c r="H43" s="657"/>
    </row>
    <row r="44" spans="1:8" x14ac:dyDescent="0.2">
      <c r="A44" s="383" t="s">
        <v>3287</v>
      </c>
      <c r="B44" s="384" t="s">
        <v>3288</v>
      </c>
      <c r="C44" s="380" t="s">
        <v>3289</v>
      </c>
      <c r="D44" s="385" t="s">
        <v>3290</v>
      </c>
      <c r="E44" s="386">
        <v>5445</v>
      </c>
      <c r="F44" s="385" t="s">
        <v>3279</v>
      </c>
      <c r="G44" s="863" t="s">
        <v>3285</v>
      </c>
      <c r="H44" s="864"/>
    </row>
    <row r="45" spans="1:8" x14ac:dyDescent="0.2">
      <c r="A45" s="383" t="s">
        <v>3291</v>
      </c>
      <c r="B45" s="384" t="s">
        <v>3292</v>
      </c>
      <c r="C45" s="380" t="s">
        <v>3293</v>
      </c>
      <c r="D45" s="385" t="s">
        <v>3294</v>
      </c>
      <c r="E45" s="386">
        <v>5462</v>
      </c>
      <c r="F45" s="385" t="s">
        <v>4564</v>
      </c>
      <c r="G45" s="863" t="s">
        <v>3285</v>
      </c>
      <c r="H45" s="864"/>
    </row>
    <row r="46" spans="1:8" x14ac:dyDescent="0.2">
      <c r="A46" s="85" t="s">
        <v>3817</v>
      </c>
      <c r="B46" s="109" t="s">
        <v>3818</v>
      </c>
      <c r="C46" s="107" t="s">
        <v>3819</v>
      </c>
      <c r="D46" s="86" t="s">
        <v>3820</v>
      </c>
      <c r="E46" s="87">
        <v>5451</v>
      </c>
      <c r="F46" s="86" t="s">
        <v>1030</v>
      </c>
      <c r="G46" s="656" t="s">
        <v>3821</v>
      </c>
      <c r="H46" s="657"/>
    </row>
    <row r="47" spans="1:8" x14ac:dyDescent="0.2">
      <c r="A47" s="383" t="s">
        <v>3295</v>
      </c>
      <c r="B47" s="384" t="s">
        <v>3296</v>
      </c>
      <c r="C47" s="380" t="s">
        <v>3297</v>
      </c>
      <c r="D47" s="385" t="s">
        <v>3298</v>
      </c>
      <c r="E47" s="386">
        <v>5446</v>
      </c>
      <c r="F47" s="385" t="s">
        <v>3279</v>
      </c>
      <c r="G47" s="863" t="s">
        <v>3285</v>
      </c>
      <c r="H47" s="864"/>
    </row>
    <row r="48" spans="1:8" x14ac:dyDescent="0.2">
      <c r="A48" s="383" t="s">
        <v>3299</v>
      </c>
      <c r="B48" s="384" t="s">
        <v>3300</v>
      </c>
      <c r="C48" s="380" t="s">
        <v>3301</v>
      </c>
      <c r="D48" s="385" t="s">
        <v>3302</v>
      </c>
      <c r="E48" s="386">
        <v>5465</v>
      </c>
      <c r="F48" s="385" t="s">
        <v>3157</v>
      </c>
      <c r="G48" s="863" t="s">
        <v>3285</v>
      </c>
      <c r="H48" s="864"/>
    </row>
    <row r="49" spans="1:8" x14ac:dyDescent="0.2">
      <c r="A49" s="85" t="s">
        <v>3822</v>
      </c>
      <c r="B49" s="109" t="s">
        <v>3823</v>
      </c>
      <c r="C49" s="107" t="s">
        <v>3824</v>
      </c>
      <c r="D49" s="86" t="s">
        <v>3825</v>
      </c>
      <c r="E49" s="87">
        <v>5483</v>
      </c>
      <c r="F49" s="86" t="s">
        <v>4564</v>
      </c>
      <c r="G49" s="656" t="s">
        <v>3826</v>
      </c>
      <c r="H49" s="657"/>
    </row>
    <row r="50" spans="1:8" x14ac:dyDescent="0.2">
      <c r="A50" s="85" t="s">
        <v>3827</v>
      </c>
      <c r="B50" s="109" t="s">
        <v>3828</v>
      </c>
      <c r="C50" s="107" t="s">
        <v>3829</v>
      </c>
      <c r="D50" s="86" t="s">
        <v>3830</v>
      </c>
      <c r="E50" s="87">
        <v>5529</v>
      </c>
      <c r="F50" s="86" t="s">
        <v>3157</v>
      </c>
      <c r="G50" s="656" t="s">
        <v>3304</v>
      </c>
      <c r="H50" s="657"/>
    </row>
    <row r="51" spans="1:8" x14ac:dyDescent="0.2">
      <c r="A51" s="85" t="s">
        <v>3831</v>
      </c>
      <c r="B51" s="109" t="s">
        <v>3832</v>
      </c>
      <c r="C51" s="107" t="s">
        <v>3833</v>
      </c>
      <c r="D51" s="86" t="s">
        <v>3834</v>
      </c>
      <c r="E51" s="87">
        <v>5533</v>
      </c>
      <c r="F51" s="86" t="s">
        <v>1030</v>
      </c>
      <c r="G51" s="656" t="s">
        <v>3835</v>
      </c>
      <c r="H51" s="657"/>
    </row>
    <row r="52" spans="1:8" x14ac:dyDescent="0.2">
      <c r="A52" s="85" t="s">
        <v>3836</v>
      </c>
      <c r="B52" s="109" t="s">
        <v>3837</v>
      </c>
      <c r="C52" s="107" t="s">
        <v>3838</v>
      </c>
      <c r="D52" s="86" t="s">
        <v>1039</v>
      </c>
      <c r="E52" s="87">
        <v>5524</v>
      </c>
      <c r="F52" s="86" t="s">
        <v>1030</v>
      </c>
      <c r="G52" s="656" t="s">
        <v>1894</v>
      </c>
      <c r="H52" s="657"/>
    </row>
    <row r="53" spans="1:8" x14ac:dyDescent="0.2">
      <c r="A53" s="85" t="s">
        <v>3839</v>
      </c>
      <c r="B53" s="109" t="s">
        <v>3840</v>
      </c>
      <c r="C53" s="107" t="s">
        <v>3841</v>
      </c>
      <c r="D53" s="86" t="s">
        <v>3842</v>
      </c>
      <c r="E53" s="87">
        <v>5634</v>
      </c>
      <c r="F53" s="86" t="s">
        <v>1030</v>
      </c>
      <c r="G53" s="656" t="s">
        <v>3843</v>
      </c>
      <c r="H53" s="657"/>
    </row>
    <row r="54" spans="1:8" x14ac:dyDescent="0.2">
      <c r="A54" s="85" t="s">
        <v>1895</v>
      </c>
      <c r="B54" s="109" t="s">
        <v>1896</v>
      </c>
      <c r="C54" s="107" t="s">
        <v>1897</v>
      </c>
      <c r="D54" s="86" t="s">
        <v>1898</v>
      </c>
      <c r="E54" s="87">
        <v>5573</v>
      </c>
      <c r="F54" s="86" t="s">
        <v>3324</v>
      </c>
      <c r="G54" s="656" t="s">
        <v>1899</v>
      </c>
      <c r="H54" s="657"/>
    </row>
    <row r="55" spans="1:8" x14ac:dyDescent="0.2">
      <c r="A55" s="85" t="s">
        <v>1900</v>
      </c>
      <c r="B55" s="109" t="s">
        <v>1901</v>
      </c>
      <c r="C55" s="107" t="s">
        <v>1902</v>
      </c>
      <c r="D55" s="86" t="s">
        <v>1903</v>
      </c>
      <c r="E55" s="87">
        <v>5565</v>
      </c>
      <c r="F55" s="86" t="s">
        <v>3324</v>
      </c>
      <c r="G55" s="656" t="s">
        <v>1899</v>
      </c>
      <c r="H55" s="657"/>
    </row>
    <row r="56" spans="1:8" x14ac:dyDescent="0.2">
      <c r="A56" s="85" t="s">
        <v>1904</v>
      </c>
      <c r="B56" s="109" t="s">
        <v>1905</v>
      </c>
      <c r="C56" s="107" t="s">
        <v>1906</v>
      </c>
      <c r="D56" s="86" t="s">
        <v>1907</v>
      </c>
      <c r="E56" s="87">
        <v>5685</v>
      </c>
      <c r="F56" s="86" t="s">
        <v>3324</v>
      </c>
      <c r="G56" s="656" t="s">
        <v>1899</v>
      </c>
      <c r="H56" s="657"/>
    </row>
    <row r="57" spans="1:8" s="31" customFormat="1" x14ac:dyDescent="0.2">
      <c r="A57" s="59" t="s">
        <v>1908</v>
      </c>
      <c r="B57" s="107" t="s">
        <v>1909</v>
      </c>
      <c r="C57" s="107" t="s">
        <v>1910</v>
      </c>
      <c r="D57" s="60" t="s">
        <v>1914</v>
      </c>
      <c r="E57" s="61">
        <v>5671</v>
      </c>
      <c r="F57" s="60" t="s">
        <v>4564</v>
      </c>
      <c r="G57" s="654"/>
      <c r="H57" s="655"/>
    </row>
    <row r="58" spans="1:8" x14ac:dyDescent="0.2">
      <c r="A58" s="85" t="s">
        <v>1911</v>
      </c>
      <c r="B58" s="109" t="s">
        <v>1912</v>
      </c>
      <c r="C58" s="107" t="s">
        <v>1913</v>
      </c>
      <c r="D58" s="86" t="s">
        <v>1915</v>
      </c>
      <c r="E58" s="87">
        <v>5657</v>
      </c>
      <c r="F58" s="86" t="s">
        <v>1030</v>
      </c>
      <c r="G58" s="656" t="s">
        <v>3253</v>
      </c>
      <c r="H58" s="657"/>
    </row>
    <row r="59" spans="1:8" x14ac:dyDescent="0.2">
      <c r="A59" s="85" t="s">
        <v>3254</v>
      </c>
      <c r="B59" s="109" t="s">
        <v>3255</v>
      </c>
      <c r="C59" s="107" t="s">
        <v>3256</v>
      </c>
      <c r="D59" s="86" t="s">
        <v>3257</v>
      </c>
      <c r="E59" s="87">
        <v>5643</v>
      </c>
      <c r="F59" s="86" t="s">
        <v>1030</v>
      </c>
      <c r="G59" s="656" t="s">
        <v>3258</v>
      </c>
      <c r="H59" s="657"/>
    </row>
    <row r="60" spans="1:8" x14ac:dyDescent="0.2">
      <c r="A60" s="85" t="s">
        <v>313</v>
      </c>
      <c r="B60" s="819" t="s">
        <v>1032</v>
      </c>
      <c r="C60" s="819"/>
      <c r="D60" s="819"/>
      <c r="E60" s="819"/>
      <c r="F60" s="819"/>
      <c r="G60" s="656" t="s">
        <v>3259</v>
      </c>
      <c r="H60" s="657"/>
    </row>
    <row r="61" spans="1:8" x14ac:dyDescent="0.2">
      <c r="A61" s="85" t="s">
        <v>3260</v>
      </c>
      <c r="B61" s="819" t="s">
        <v>1032</v>
      </c>
      <c r="C61" s="819"/>
      <c r="D61" s="819"/>
      <c r="E61" s="819"/>
      <c r="F61" s="819"/>
      <c r="G61" s="656"/>
      <c r="H61" s="657"/>
    </row>
    <row r="62" spans="1:8" x14ac:dyDescent="0.2">
      <c r="A62" s="85" t="s">
        <v>299</v>
      </c>
      <c r="B62" s="819" t="s">
        <v>1032</v>
      </c>
      <c r="C62" s="819"/>
      <c r="D62" s="819"/>
      <c r="E62" s="819"/>
      <c r="F62" s="819"/>
      <c r="G62" s="656" t="s">
        <v>3261</v>
      </c>
      <c r="H62" s="657"/>
    </row>
    <row r="63" spans="1:8" s="31" customFormat="1" ht="13.5" thickBot="1" x14ac:dyDescent="0.25">
      <c r="A63" s="62" t="s">
        <v>3262</v>
      </c>
      <c r="B63" s="108" t="s">
        <v>3263</v>
      </c>
      <c r="C63" s="108" t="s">
        <v>3264</v>
      </c>
      <c r="D63" s="63" t="s">
        <v>3265</v>
      </c>
      <c r="E63" s="64">
        <v>5591</v>
      </c>
      <c r="F63" s="63" t="s">
        <v>1030</v>
      </c>
      <c r="G63" s="652" t="s">
        <v>3266</v>
      </c>
      <c r="H63" s="653"/>
    </row>
    <row r="64" spans="1:8" s="31" customFormat="1" x14ac:dyDescent="0.2">
      <c r="A64" s="252"/>
      <c r="B64" s="74"/>
      <c r="C64" s="74"/>
      <c r="D64" s="74"/>
      <c r="E64" s="74"/>
      <c r="F64" s="74"/>
      <c r="G64" s="74"/>
      <c r="H64" s="74"/>
    </row>
  </sheetData>
  <mergeCells count="76">
    <mergeCell ref="B18:C18"/>
    <mergeCell ref="E18:H18"/>
    <mergeCell ref="A14:H14"/>
    <mergeCell ref="G54:H54"/>
    <mergeCell ref="G37:H37"/>
    <mergeCell ref="G38:H38"/>
    <mergeCell ref="G51:H51"/>
    <mergeCell ref="G31:H31"/>
    <mergeCell ref="G33:H33"/>
    <mergeCell ref="B20:H20"/>
    <mergeCell ref="G45:H45"/>
    <mergeCell ref="G47:H47"/>
    <mergeCell ref="G48:H48"/>
    <mergeCell ref="G46:H46"/>
    <mergeCell ref="G44:H44"/>
    <mergeCell ref="G28:H28"/>
    <mergeCell ref="G42:H42"/>
    <mergeCell ref="G62:H62"/>
    <mergeCell ref="B60:F60"/>
    <mergeCell ref="B61:F61"/>
    <mergeCell ref="B62:F62"/>
    <mergeCell ref="G55:H55"/>
    <mergeCell ref="G56:H56"/>
    <mergeCell ref="G59:H59"/>
    <mergeCell ref="G60:H60"/>
    <mergeCell ref="G57:H57"/>
    <mergeCell ref="G58:H58"/>
    <mergeCell ref="G61:H61"/>
    <mergeCell ref="D7:E7"/>
    <mergeCell ref="D8:E8"/>
    <mergeCell ref="G34:H34"/>
    <mergeCell ref="G35:H35"/>
    <mergeCell ref="A21:H21"/>
    <mergeCell ref="E13:F13"/>
    <mergeCell ref="E19:F19"/>
    <mergeCell ref="A17:H17"/>
    <mergeCell ref="G25:H25"/>
    <mergeCell ref="G26:H26"/>
    <mergeCell ref="G29:H29"/>
    <mergeCell ref="G30:H30"/>
    <mergeCell ref="A22:A23"/>
    <mergeCell ref="A13:B13"/>
    <mergeCell ref="G32:H32"/>
    <mergeCell ref="C13:D13"/>
    <mergeCell ref="A1:B1"/>
    <mergeCell ref="A12:B12"/>
    <mergeCell ref="C12:D12"/>
    <mergeCell ref="E12:F12"/>
    <mergeCell ref="C1:H1"/>
    <mergeCell ref="C3:H3"/>
    <mergeCell ref="D4:E4"/>
    <mergeCell ref="A2:B2"/>
    <mergeCell ref="B10:E10"/>
    <mergeCell ref="D5:E5"/>
    <mergeCell ref="C2:H2"/>
    <mergeCell ref="D6:E6"/>
    <mergeCell ref="G6:H9"/>
    <mergeCell ref="G4:H5"/>
    <mergeCell ref="B9:E9"/>
    <mergeCell ref="A11:H11"/>
    <mergeCell ref="G63:H63"/>
    <mergeCell ref="B22:H22"/>
    <mergeCell ref="B23:H23"/>
    <mergeCell ref="G36:H36"/>
    <mergeCell ref="G40:H40"/>
    <mergeCell ref="G41:H41"/>
    <mergeCell ref="G43:H43"/>
    <mergeCell ref="A26:B26"/>
    <mergeCell ref="D25:F25"/>
    <mergeCell ref="D26:F26"/>
    <mergeCell ref="A25:B25"/>
    <mergeCell ref="G49:H49"/>
    <mergeCell ref="G50:H50"/>
    <mergeCell ref="G52:H52"/>
    <mergeCell ref="G53:H53"/>
    <mergeCell ref="G39:H39"/>
  </mergeCells>
  <phoneticPr fontId="0" type="noConversion"/>
  <hyperlinks>
    <hyperlink ref="A2:B2" location="Overview!A1" tooltip="Go to Trail Network Overview" display="Trail Network Overview" xr:uid="{00000000-0004-0000-1D00-000000000000}"/>
    <hyperlink ref="B9:C9" r:id="rId1" display="www.co.larimer.co.us/naturalresources/htmp.htm" xr:uid="{00000000-0004-0000-1D00-000001000000}"/>
    <hyperlink ref="B10:E10" r:id="rId2" display="parks.state.co.us/Parks/lory/Pages/LoryStatePark.aspx" xr:uid="{00000000-0004-0000-1D00-000002000000}"/>
    <hyperlink ref="D7:E7" location="SawMCareyS!A1" display="SawMill Carey Springs" xr:uid="{00000000-0004-0000-1D00-000003000000}"/>
    <hyperlink ref="D6:E6" location="MillSpringCr!A1" display="Mill Cr Spring Cr Trail" xr:uid="{00000000-0004-0000-1D00-000004000000}"/>
    <hyperlink ref="D5:E5" location="HowardTimberK!A1" display="Howard Timber Kimmons" xr:uid="{00000000-0004-0000-1D00-000005000000}"/>
    <hyperlink ref="D8:E8" location="Towers!A1" display="Towers Trail" xr:uid="{00000000-0004-0000-1D00-000006000000}"/>
  </hyperlinks>
  <pageMargins left="1" right="0.75" top="0.75" bottom="0.75" header="0.5" footer="0.5"/>
  <pageSetup scale="75"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4448" divId="CO_FN_24448" sourceType="sheet" destinationFile="C:\GPS\Bicycle\CO_FN\CO_FN_LHT.htm" title="GeoBiking CO_FN LHT Trail Description"/>
  </webPublishItem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2">
    <pageSetUpPr fitToPage="1"/>
  </sheetPr>
  <dimension ref="A1:I47"/>
  <sheetViews>
    <sheetView zoomScaleNormal="100" workbookViewId="0">
      <selection sqref="A1:XFD1048576"/>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2733</v>
      </c>
      <c r="B1" s="637"/>
      <c r="C1" s="645" t="s">
        <v>2734</v>
      </c>
      <c r="D1" s="646"/>
      <c r="E1" s="646"/>
      <c r="F1" s="646"/>
      <c r="G1" s="646"/>
      <c r="H1" s="646"/>
    </row>
    <row r="2" spans="1:9" x14ac:dyDescent="0.2">
      <c r="A2" s="648" t="s">
        <v>3002</v>
      </c>
      <c r="B2" s="648"/>
      <c r="C2" s="645" t="s">
        <v>2879</v>
      </c>
      <c r="D2" s="671"/>
      <c r="E2" s="671"/>
      <c r="F2" s="671"/>
      <c r="G2" s="671"/>
      <c r="H2" s="671"/>
    </row>
    <row r="3" spans="1:9" x14ac:dyDescent="0.2">
      <c r="A3" s="8"/>
      <c r="B3" s="6"/>
      <c r="C3" s="647"/>
      <c r="D3" s="622"/>
      <c r="E3" s="622"/>
      <c r="F3" s="622"/>
      <c r="G3" s="622"/>
      <c r="H3" s="622"/>
    </row>
    <row r="4" spans="1:9" x14ac:dyDescent="0.2">
      <c r="A4" s="227" t="s">
        <v>47</v>
      </c>
      <c r="B4" s="47" t="s">
        <v>2735</v>
      </c>
      <c r="C4" s="30" t="s">
        <v>1076</v>
      </c>
      <c r="D4" s="648" t="s">
        <v>5657</v>
      </c>
      <c r="E4" s="648"/>
      <c r="F4" s="30" t="s">
        <v>1395</v>
      </c>
      <c r="G4" s="865" t="s">
        <v>5675</v>
      </c>
      <c r="H4" s="635"/>
      <c r="I4" s="31"/>
    </row>
    <row r="5" spans="1:9" x14ac:dyDescent="0.2">
      <c r="A5" s="44"/>
      <c r="B5" s="41"/>
      <c r="C5" s="30"/>
      <c r="D5" s="2" t="s">
        <v>4311</v>
      </c>
      <c r="E5" s="6"/>
      <c r="G5" s="635"/>
      <c r="H5" s="635"/>
      <c r="I5" s="31"/>
    </row>
    <row r="6" spans="1:9" s="594" customFormat="1" x14ac:dyDescent="0.2">
      <c r="A6" s="595"/>
      <c r="B6" s="596"/>
      <c r="C6" s="30"/>
      <c r="D6" s="648" t="s">
        <v>2739</v>
      </c>
      <c r="E6" s="648"/>
      <c r="G6" s="591"/>
      <c r="H6" s="591"/>
      <c r="I6" s="590"/>
    </row>
    <row r="7" spans="1:9" s="594" customFormat="1" x14ac:dyDescent="0.2">
      <c r="A7" s="595"/>
      <c r="B7" s="596"/>
      <c r="C7" s="30"/>
      <c r="D7" s="648" t="s">
        <v>5658</v>
      </c>
      <c r="E7" s="648"/>
      <c r="G7" s="591"/>
      <c r="H7" s="591"/>
      <c r="I7" s="590"/>
    </row>
    <row r="8" spans="1:9" s="594" customFormat="1" x14ac:dyDescent="0.2">
      <c r="A8" s="595"/>
      <c r="B8" s="596"/>
      <c r="C8" s="30"/>
      <c r="D8" s="648" t="s">
        <v>5590</v>
      </c>
      <c r="E8" s="648"/>
      <c r="G8" s="591"/>
      <c r="H8" s="591"/>
      <c r="I8" s="590"/>
    </row>
    <row r="9" spans="1:9" x14ac:dyDescent="0.2">
      <c r="A9" s="211" t="s">
        <v>3187</v>
      </c>
      <c r="B9" s="105">
        <f>COUNT(E30:E46)</f>
        <v>17</v>
      </c>
      <c r="C9"/>
      <c r="F9" s="189" t="s">
        <v>4681</v>
      </c>
      <c r="G9" s="714" t="s">
        <v>5671</v>
      </c>
      <c r="H9" s="691"/>
    </row>
    <row r="10" spans="1:9" x14ac:dyDescent="0.2">
      <c r="A10" s="44"/>
      <c r="B10" s="105"/>
      <c r="C10"/>
      <c r="F10" s="190">
        <v>44056</v>
      </c>
      <c r="G10" s="691"/>
      <c r="H10" s="691"/>
    </row>
    <row r="11" spans="1:9" ht="13.5" thickBot="1" x14ac:dyDescent="0.25">
      <c r="A11" s="44"/>
      <c r="B11" s="105"/>
      <c r="C11"/>
      <c r="F11" s="190"/>
      <c r="G11" s="28"/>
      <c r="H11" s="28"/>
    </row>
    <row r="12" spans="1:9" x14ac:dyDescent="0.2">
      <c r="A12" s="638" t="s">
        <v>683</v>
      </c>
      <c r="B12" s="639"/>
      <c r="C12" s="639"/>
      <c r="D12" s="639"/>
      <c r="E12" s="639"/>
      <c r="F12" s="639"/>
      <c r="G12" s="639"/>
      <c r="H12" s="640"/>
    </row>
    <row r="13" spans="1:9" ht="13.5" thickBot="1" x14ac:dyDescent="0.25">
      <c r="A13" s="641" t="s">
        <v>50</v>
      </c>
      <c r="B13" s="642"/>
      <c r="C13" s="643" t="s">
        <v>51</v>
      </c>
      <c r="D13" s="644"/>
      <c r="E13" s="644" t="s">
        <v>52</v>
      </c>
      <c r="F13" s="644"/>
      <c r="G13" s="138"/>
      <c r="H13" s="163" t="s">
        <v>2605</v>
      </c>
    </row>
    <row r="14" spans="1:9" ht="13.5" thickBot="1" x14ac:dyDescent="0.25">
      <c r="A14" s="629"/>
      <c r="B14" s="629"/>
      <c r="C14" s="678">
        <v>14</v>
      </c>
      <c r="D14" s="679"/>
      <c r="E14" s="629">
        <v>11.9</v>
      </c>
      <c r="F14" s="629"/>
      <c r="G14" s="11"/>
    </row>
    <row r="15" spans="1:9" x14ac:dyDescent="0.2">
      <c r="A15" s="632" t="s">
        <v>684</v>
      </c>
      <c r="B15" s="790"/>
      <c r="C15" s="790"/>
      <c r="D15" s="790"/>
      <c r="E15" s="790"/>
      <c r="F15" s="790"/>
      <c r="G15" s="790"/>
      <c r="H15" s="791"/>
    </row>
    <row r="16" spans="1:9" ht="13.5" thickBot="1" x14ac:dyDescent="0.25">
      <c r="A16" s="13" t="s">
        <v>53</v>
      </c>
      <c r="B16" s="14" t="s">
        <v>54</v>
      </c>
      <c r="C16" s="15" t="s">
        <v>55</v>
      </c>
      <c r="D16" s="14" t="s">
        <v>56</v>
      </c>
      <c r="E16" s="14" t="s">
        <v>57</v>
      </c>
      <c r="F16" s="14" t="s">
        <v>685</v>
      </c>
      <c r="G16" s="14" t="s">
        <v>696</v>
      </c>
      <c r="H16" s="164" t="s">
        <v>59</v>
      </c>
    </row>
    <row r="17" spans="1:9" s="7" customFormat="1" x14ac:dyDescent="0.2">
      <c r="A17" s="23">
        <v>4921</v>
      </c>
      <c r="B17" s="23">
        <f>E46</f>
        <v>5020</v>
      </c>
      <c r="C17" s="24">
        <v>4921</v>
      </c>
      <c r="D17" s="24">
        <v>5164</v>
      </c>
      <c r="E17" s="24">
        <f>B17 - A17</f>
        <v>99</v>
      </c>
      <c r="F17" s="24">
        <v>491</v>
      </c>
      <c r="G17" s="24"/>
      <c r="H17" s="3">
        <v>1</v>
      </c>
    </row>
    <row r="18" spans="1:9" s="7" customFormat="1" x14ac:dyDescent="0.2">
      <c r="A18" s="836"/>
      <c r="B18" s="837"/>
      <c r="C18" s="837"/>
      <c r="D18" s="837"/>
      <c r="E18" s="837"/>
      <c r="F18" s="837"/>
      <c r="G18" s="837"/>
      <c r="H18" s="837"/>
    </row>
    <row r="19" spans="1:9" s="7" customFormat="1" ht="12.75" customHeight="1" x14ac:dyDescent="0.2">
      <c r="A19" s="224" t="s">
        <v>690</v>
      </c>
      <c r="B19" s="623" t="s">
        <v>3007</v>
      </c>
      <c r="C19" s="623"/>
      <c r="D19" s="144" t="s">
        <v>693</v>
      </c>
      <c r="E19" s="624" t="s">
        <v>601</v>
      </c>
      <c r="F19" s="624"/>
      <c r="G19" s="624"/>
      <c r="H19" s="624"/>
    </row>
    <row r="20" spans="1:9" s="7" customFormat="1" x14ac:dyDescent="0.2">
      <c r="A20" s="135"/>
      <c r="B20" s="160"/>
      <c r="C20" s="160"/>
      <c r="D20" s="223" t="s">
        <v>3141</v>
      </c>
      <c r="E20" s="624" t="s">
        <v>1124</v>
      </c>
      <c r="F20" s="624"/>
      <c r="G20" s="224" t="s">
        <v>2279</v>
      </c>
      <c r="H20" s="467"/>
    </row>
    <row r="21" spans="1:9" s="7" customFormat="1" ht="12.75" customHeight="1" x14ac:dyDescent="0.2">
      <c r="A21" s="224" t="s">
        <v>691</v>
      </c>
      <c r="B21" s="621" t="s">
        <v>2880</v>
      </c>
      <c r="C21" s="621"/>
      <c r="D21" s="621"/>
      <c r="E21" s="621"/>
      <c r="F21" s="621"/>
      <c r="G21" s="621"/>
      <c r="H21" s="621"/>
    </row>
    <row r="22" spans="1:9" s="7" customFormat="1" x14ac:dyDescent="0.2">
      <c r="A22" s="836"/>
      <c r="B22" s="837"/>
      <c r="C22" s="837"/>
      <c r="D22" s="837"/>
      <c r="E22" s="837"/>
      <c r="F22" s="837"/>
      <c r="G22" s="837"/>
      <c r="H22" s="837"/>
    </row>
    <row r="23" spans="1:9" s="7" customFormat="1" ht="12.75" customHeight="1" x14ac:dyDescent="0.2">
      <c r="A23" s="843" t="s">
        <v>692</v>
      </c>
      <c r="B23" s="878" t="s">
        <v>5690</v>
      </c>
      <c r="C23" s="621"/>
      <c r="D23" s="621"/>
      <c r="E23" s="621"/>
      <c r="F23" s="621"/>
      <c r="G23" s="621"/>
      <c r="H23" s="621"/>
    </row>
    <row r="24" spans="1:9" ht="12.75" customHeight="1" x14ac:dyDescent="0.2">
      <c r="A24" s="843"/>
      <c r="B24" s="799" t="s">
        <v>520</v>
      </c>
      <c r="C24" s="799"/>
      <c r="D24" s="799"/>
      <c r="E24" s="799"/>
      <c r="F24" s="799"/>
      <c r="G24" s="799"/>
      <c r="H24" s="799"/>
    </row>
    <row r="25" spans="1:9" ht="12.75" customHeight="1" thickBot="1" x14ac:dyDescent="0.25">
      <c r="A25" s="172"/>
      <c r="B25" s="173"/>
      <c r="C25" s="173"/>
      <c r="D25" s="173"/>
      <c r="E25" s="173"/>
      <c r="F25" s="173"/>
      <c r="G25" s="173"/>
      <c r="H25" s="173"/>
    </row>
    <row r="26" spans="1:9" ht="13.5" thickBot="1" x14ac:dyDescent="0.25">
      <c r="A26" s="620" t="s">
        <v>686</v>
      </c>
      <c r="B26" s="620"/>
      <c r="C26" s="176" t="s">
        <v>687</v>
      </c>
      <c r="D26" s="841" t="s">
        <v>688</v>
      </c>
      <c r="E26" s="841"/>
      <c r="F26" s="841"/>
      <c r="G26" s="841" t="s">
        <v>689</v>
      </c>
      <c r="H26" s="841"/>
      <c r="I26" s="174"/>
    </row>
    <row r="27" spans="1:9" x14ac:dyDescent="0.2">
      <c r="A27" s="870" t="s">
        <v>1354</v>
      </c>
      <c r="B27" s="870"/>
      <c r="C27" s="177" t="s">
        <v>2602</v>
      </c>
      <c r="D27" s="621" t="s">
        <v>2270</v>
      </c>
      <c r="E27" s="622"/>
      <c r="F27" s="622"/>
      <c r="G27" s="842" t="s">
        <v>2271</v>
      </c>
      <c r="H27" s="842"/>
    </row>
    <row r="28" spans="1:9" ht="13.5" thickBot="1" x14ac:dyDescent="0.25">
      <c r="A28" s="175"/>
      <c r="B28" s="175"/>
      <c r="C28" s="175"/>
      <c r="D28" s="175"/>
      <c r="E28" s="175"/>
      <c r="F28" s="175"/>
      <c r="G28" s="175"/>
      <c r="H28" s="175"/>
    </row>
    <row r="29" spans="1:9" s="3" customFormat="1" ht="13.5" thickBot="1" x14ac:dyDescent="0.25">
      <c r="A29" s="4" t="s">
        <v>4537</v>
      </c>
      <c r="B29" s="4" t="s">
        <v>2966</v>
      </c>
      <c r="C29" s="5" t="s">
        <v>2965</v>
      </c>
      <c r="D29" s="4" t="s">
        <v>1396</v>
      </c>
      <c r="E29" s="4" t="s">
        <v>4536</v>
      </c>
      <c r="F29" s="4" t="s">
        <v>2964</v>
      </c>
      <c r="G29" s="659" t="s">
        <v>64</v>
      </c>
      <c r="H29" s="660"/>
    </row>
    <row r="30" spans="1:9" s="31" customFormat="1" x14ac:dyDescent="0.2">
      <c r="A30" s="76" t="s">
        <v>2919</v>
      </c>
      <c r="B30" s="106" t="s">
        <v>2881</v>
      </c>
      <c r="C30" s="106" t="s">
        <v>2882</v>
      </c>
      <c r="D30" s="77" t="s">
        <v>4057</v>
      </c>
      <c r="E30" s="78">
        <v>4921</v>
      </c>
      <c r="F30" s="77" t="s">
        <v>1030</v>
      </c>
      <c r="G30" s="662" t="s">
        <v>2883</v>
      </c>
      <c r="H30" s="663"/>
    </row>
    <row r="31" spans="1:9" x14ac:dyDescent="0.2">
      <c r="A31" s="85" t="s">
        <v>2884</v>
      </c>
      <c r="B31" s="109" t="s">
        <v>2885</v>
      </c>
      <c r="C31" s="107" t="s">
        <v>2886</v>
      </c>
      <c r="D31" s="86" t="s">
        <v>2887</v>
      </c>
      <c r="E31" s="87">
        <v>4970</v>
      </c>
      <c r="F31" s="86" t="s">
        <v>48</v>
      </c>
      <c r="G31" s="656" t="s">
        <v>2888</v>
      </c>
      <c r="H31" s="657"/>
    </row>
    <row r="32" spans="1:9" x14ac:dyDescent="0.2">
      <c r="A32" s="85" t="s">
        <v>2889</v>
      </c>
      <c r="B32" s="109" t="s">
        <v>2890</v>
      </c>
      <c r="C32" s="107" t="s">
        <v>503</v>
      </c>
      <c r="D32" s="86" t="s">
        <v>2891</v>
      </c>
      <c r="E32" s="87">
        <v>4974</v>
      </c>
      <c r="F32" s="86" t="s">
        <v>48</v>
      </c>
      <c r="G32" s="656" t="s">
        <v>2892</v>
      </c>
      <c r="H32" s="657"/>
    </row>
    <row r="33" spans="1:8" x14ac:dyDescent="0.2">
      <c r="A33" s="85" t="s">
        <v>82</v>
      </c>
      <c r="B33" s="109" t="s">
        <v>83</v>
      </c>
      <c r="C33" s="107" t="s">
        <v>84</v>
      </c>
      <c r="D33" s="86" t="s">
        <v>85</v>
      </c>
      <c r="E33" s="87">
        <v>4961</v>
      </c>
      <c r="F33" s="86" t="s">
        <v>1030</v>
      </c>
      <c r="G33" s="656" t="s">
        <v>2242</v>
      </c>
      <c r="H33" s="657"/>
    </row>
    <row r="34" spans="1:8" s="31" customFormat="1" x14ac:dyDescent="0.2">
      <c r="A34" s="59" t="s">
        <v>2893</v>
      </c>
      <c r="B34" s="107" t="s">
        <v>2894</v>
      </c>
      <c r="C34" s="107" t="s">
        <v>2895</v>
      </c>
      <c r="D34" s="60" t="s">
        <v>2241</v>
      </c>
      <c r="E34" s="61">
        <v>4989</v>
      </c>
      <c r="F34" s="60" t="s">
        <v>1030</v>
      </c>
      <c r="G34" s="654" t="s">
        <v>2242</v>
      </c>
      <c r="H34" s="655"/>
    </row>
    <row r="35" spans="1:8" s="31" customFormat="1" x14ac:dyDescent="0.2">
      <c r="A35" s="59" t="s">
        <v>2896</v>
      </c>
      <c r="B35" s="107" t="s">
        <v>5485</v>
      </c>
      <c r="C35" s="107" t="s">
        <v>5486</v>
      </c>
      <c r="D35" s="60" t="s">
        <v>5487</v>
      </c>
      <c r="E35" s="61">
        <v>5024</v>
      </c>
      <c r="F35" s="60" t="s">
        <v>1030</v>
      </c>
      <c r="G35" s="654" t="s">
        <v>5488</v>
      </c>
      <c r="H35" s="655"/>
    </row>
    <row r="36" spans="1:8" s="31" customFormat="1" ht="12.75" customHeight="1" x14ac:dyDescent="0.2">
      <c r="A36" s="59" t="s">
        <v>5489</v>
      </c>
      <c r="B36" s="107" t="s">
        <v>5490</v>
      </c>
      <c r="C36" s="107" t="s">
        <v>5491</v>
      </c>
      <c r="D36" s="60" t="s">
        <v>5492</v>
      </c>
      <c r="E36" s="61">
        <v>5072</v>
      </c>
      <c r="F36" s="60" t="s">
        <v>4958</v>
      </c>
      <c r="G36" s="780" t="s">
        <v>5493</v>
      </c>
      <c r="H36" s="666"/>
    </row>
    <row r="37" spans="1:8" x14ac:dyDescent="0.2">
      <c r="A37" s="85" t="s">
        <v>2901</v>
      </c>
      <c r="B37" s="109" t="s">
        <v>2897</v>
      </c>
      <c r="C37" s="107" t="s">
        <v>2898</v>
      </c>
      <c r="D37" s="86" t="s">
        <v>2899</v>
      </c>
      <c r="E37" s="87">
        <v>5030</v>
      </c>
      <c r="F37" s="86" t="s">
        <v>1030</v>
      </c>
      <c r="G37" s="656" t="s">
        <v>2900</v>
      </c>
      <c r="H37" s="657"/>
    </row>
    <row r="38" spans="1:8" s="533" customFormat="1" x14ac:dyDescent="0.2">
      <c r="A38" s="85" t="s">
        <v>5494</v>
      </c>
      <c r="B38" s="538" t="s">
        <v>5495</v>
      </c>
      <c r="C38" s="531" t="s">
        <v>5496</v>
      </c>
      <c r="D38" s="529" t="s">
        <v>5497</v>
      </c>
      <c r="E38" s="87">
        <v>5101</v>
      </c>
      <c r="F38" s="529" t="s">
        <v>48</v>
      </c>
      <c r="G38" s="721" t="s">
        <v>5498</v>
      </c>
      <c r="H38" s="727"/>
    </row>
    <row r="39" spans="1:8" x14ac:dyDescent="0.2">
      <c r="A39" s="85" t="s">
        <v>2902</v>
      </c>
      <c r="B39" s="490" t="s">
        <v>5499</v>
      </c>
      <c r="C39" s="375" t="s">
        <v>5500</v>
      </c>
      <c r="D39" s="86" t="s">
        <v>2903</v>
      </c>
      <c r="E39" s="87">
        <v>5149</v>
      </c>
      <c r="F39" s="536" t="s">
        <v>4958</v>
      </c>
      <c r="G39" s="656" t="s">
        <v>65</v>
      </c>
      <c r="H39" s="657"/>
    </row>
    <row r="40" spans="1:8" x14ac:dyDescent="0.2">
      <c r="A40" s="85" t="s">
        <v>2904</v>
      </c>
      <c r="B40" s="109" t="s">
        <v>2905</v>
      </c>
      <c r="C40" s="107" t="s">
        <v>2906</v>
      </c>
      <c r="D40" s="86" t="s">
        <v>2907</v>
      </c>
      <c r="E40" s="87">
        <v>5123</v>
      </c>
      <c r="F40" s="86" t="s">
        <v>1030</v>
      </c>
      <c r="G40" s="656" t="s">
        <v>2908</v>
      </c>
      <c r="H40" s="657"/>
    </row>
    <row r="41" spans="1:8" x14ac:dyDescent="0.2">
      <c r="A41" s="85" t="s">
        <v>2914</v>
      </c>
      <c r="B41" s="109" t="s">
        <v>2915</v>
      </c>
      <c r="C41" s="107" t="s">
        <v>2916</v>
      </c>
      <c r="D41" s="86" t="s">
        <v>2917</v>
      </c>
      <c r="E41" s="87">
        <v>5115</v>
      </c>
      <c r="F41" s="86" t="s">
        <v>1030</v>
      </c>
      <c r="G41" s="656" t="s">
        <v>2918</v>
      </c>
      <c r="H41" s="657"/>
    </row>
    <row r="42" spans="1:8" s="31" customFormat="1" x14ac:dyDescent="0.2">
      <c r="A42" s="59" t="s">
        <v>2909</v>
      </c>
      <c r="B42" s="107" t="s">
        <v>2911</v>
      </c>
      <c r="C42" s="107" t="s">
        <v>2912</v>
      </c>
      <c r="D42" s="60" t="s">
        <v>2913</v>
      </c>
      <c r="E42" s="61">
        <v>5129</v>
      </c>
      <c r="F42" s="60" t="s">
        <v>1030</v>
      </c>
      <c r="G42" s="654" t="s">
        <v>2910</v>
      </c>
      <c r="H42" s="655"/>
    </row>
    <row r="43" spans="1:8" x14ac:dyDescent="0.2">
      <c r="A43" s="85" t="s">
        <v>4553</v>
      </c>
      <c r="B43" s="490" t="s">
        <v>5501</v>
      </c>
      <c r="C43" s="375" t="s">
        <v>5502</v>
      </c>
      <c r="D43" s="86" t="s">
        <v>4554</v>
      </c>
      <c r="E43" s="87">
        <v>5096</v>
      </c>
      <c r="F43" s="86" t="s">
        <v>1030</v>
      </c>
      <c r="G43" s="656" t="s">
        <v>4555</v>
      </c>
      <c r="H43" s="657"/>
    </row>
    <row r="44" spans="1:8" s="594" customFormat="1" x14ac:dyDescent="0.2">
      <c r="A44" s="432" t="s">
        <v>5672</v>
      </c>
      <c r="B44" s="616" t="s">
        <v>5659</v>
      </c>
      <c r="C44" s="584" t="s">
        <v>5660</v>
      </c>
      <c r="D44" s="617" t="s">
        <v>5661</v>
      </c>
      <c r="E44" s="436">
        <v>5090</v>
      </c>
      <c r="F44" s="617" t="s">
        <v>1030</v>
      </c>
      <c r="G44" s="868" t="s">
        <v>5662</v>
      </c>
      <c r="H44" s="736"/>
    </row>
    <row r="45" spans="1:8" s="594" customFormat="1" x14ac:dyDescent="0.2">
      <c r="A45" s="432" t="s">
        <v>5663</v>
      </c>
      <c r="B45" s="616" t="s">
        <v>5664</v>
      </c>
      <c r="C45" s="584" t="s">
        <v>5665</v>
      </c>
      <c r="D45" s="617" t="s">
        <v>5666</v>
      </c>
      <c r="E45" s="436">
        <v>5070</v>
      </c>
      <c r="F45" s="617" t="s">
        <v>1030</v>
      </c>
      <c r="G45" s="868" t="s">
        <v>5667</v>
      </c>
      <c r="H45" s="736"/>
    </row>
    <row r="46" spans="1:8" s="31" customFormat="1" ht="13.5" thickBot="1" x14ac:dyDescent="0.25">
      <c r="A46" s="62" t="s">
        <v>5668</v>
      </c>
      <c r="B46" s="564" t="s">
        <v>5669</v>
      </c>
      <c r="C46" s="564" t="s">
        <v>4545</v>
      </c>
      <c r="D46" s="565" t="s">
        <v>5182</v>
      </c>
      <c r="E46" s="64">
        <v>5020</v>
      </c>
      <c r="F46" s="63" t="s">
        <v>1030</v>
      </c>
      <c r="G46" s="869" t="s">
        <v>5670</v>
      </c>
      <c r="H46" s="653"/>
    </row>
    <row r="47" spans="1:8" s="31" customFormat="1" x14ac:dyDescent="0.2">
      <c r="A47" s="866"/>
      <c r="B47" s="867"/>
      <c r="C47" s="867"/>
      <c r="D47" s="867"/>
      <c r="E47" s="867"/>
      <c r="F47" s="867"/>
      <c r="G47" s="867"/>
      <c r="H47" s="867"/>
    </row>
  </sheetData>
  <mergeCells count="53">
    <mergeCell ref="G45:H45"/>
    <mergeCell ref="G46:H46"/>
    <mergeCell ref="B23:H23"/>
    <mergeCell ref="B24:H24"/>
    <mergeCell ref="G37:H37"/>
    <mergeCell ref="G39:H39"/>
    <mergeCell ref="G40:H40"/>
    <mergeCell ref="G41:H41"/>
    <mergeCell ref="A27:B27"/>
    <mergeCell ref="D26:F26"/>
    <mergeCell ref="D27:F27"/>
    <mergeCell ref="G26:H26"/>
    <mergeCell ref="G27:H27"/>
    <mergeCell ref="G30:H30"/>
    <mergeCell ref="G31:H31"/>
    <mergeCell ref="G44:H44"/>
    <mergeCell ref="A47:H47"/>
    <mergeCell ref="A18:H18"/>
    <mergeCell ref="G32:H32"/>
    <mergeCell ref="G34:H34"/>
    <mergeCell ref="G35:H35"/>
    <mergeCell ref="G36:H36"/>
    <mergeCell ref="A22:H22"/>
    <mergeCell ref="G29:H29"/>
    <mergeCell ref="G33:H33"/>
    <mergeCell ref="B19:C19"/>
    <mergeCell ref="A23:A24"/>
    <mergeCell ref="E19:H19"/>
    <mergeCell ref="A26:B26"/>
    <mergeCell ref="G42:H42"/>
    <mergeCell ref="G43:H43"/>
    <mergeCell ref="B21:H21"/>
    <mergeCell ref="C2:H2"/>
    <mergeCell ref="A1:B1"/>
    <mergeCell ref="A13:B13"/>
    <mergeCell ref="C13:D13"/>
    <mergeCell ref="E13:F13"/>
    <mergeCell ref="C1:H1"/>
    <mergeCell ref="C3:H3"/>
    <mergeCell ref="D4:E4"/>
    <mergeCell ref="A2:B2"/>
    <mergeCell ref="G9:H10"/>
    <mergeCell ref="G4:H5"/>
    <mergeCell ref="D7:E7"/>
    <mergeCell ref="D6:E6"/>
    <mergeCell ref="D8:E8"/>
    <mergeCell ref="E20:F20"/>
    <mergeCell ref="A12:H12"/>
    <mergeCell ref="A15:H15"/>
    <mergeCell ref="A14:B14"/>
    <mergeCell ref="G38:H38"/>
    <mergeCell ref="C14:D14"/>
    <mergeCell ref="E14:F14"/>
  </mergeCells>
  <phoneticPr fontId="0" type="noConversion"/>
  <hyperlinks>
    <hyperlink ref="D4:E4" location="CFrommeP!A1" display="Cathy Fromme Prairie Trail" xr:uid="{00000000-0004-0000-1E00-000000000000}"/>
    <hyperlink ref="D5" location="DevilsBlueSky!A1" display="Devils Blue Sky Trail" xr:uid="{00000000-0004-0000-1E00-000001000000}"/>
    <hyperlink ref="A2:B2" location="Overview!A1" tooltip="Go to Trail Network Overview" display="Trail Network Overview" xr:uid="{00000000-0004-0000-1E00-000002000000}"/>
    <hyperlink ref="D7:E7" location="LovLngFC!A1" display="Loveland Longmont FC" xr:uid="{202D4202-36BD-466B-B4E4-6CBC97CD4156}"/>
    <hyperlink ref="D6:E6" location="LovelandBoydL!A1" display="Loveland Boyd L" xr:uid="{34436C16-558A-44F7-93D9-10186959247A}"/>
    <hyperlink ref="D8" location="LoveRecN!A1" display="Loveland Recreation Trail N" xr:uid="{863D409A-D225-402F-8B89-46040B0F790D}"/>
  </hyperlinks>
  <pageMargins left="1" right="0.75" top="0.75" bottom="0.75" header="0.5" footer="0.5"/>
  <pageSetup scale="7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9598" divId="DR_Out_29598" sourceType="sheet" destinationFile="C:\GPS\Bicycle\CO_FN\CO_FN_LBT.htm" title="GeoBiking CO_FN LBT Trail Description"/>
  </webPublishItem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1">
    <pageSetUpPr fitToPage="1"/>
  </sheetPr>
  <dimension ref="A1:H45"/>
  <sheetViews>
    <sheetView zoomScaleNormal="100" workbookViewId="0">
      <selection sqref="A1:XFD1048576"/>
    </sheetView>
  </sheetViews>
  <sheetFormatPr defaultRowHeight="12.75" x14ac:dyDescent="0.2"/>
  <cols>
    <col min="1" max="1" width="11.28515625" customWidth="1"/>
    <col min="2" max="2" width="11.140625" customWidth="1"/>
    <col min="3" max="3" width="12.140625" style="1" bestFit="1" customWidth="1"/>
    <col min="4" max="4" width="17" bestFit="1" customWidth="1"/>
    <col min="5" max="5" width="8" bestFit="1" customWidth="1"/>
    <col min="6" max="6" width="15.140625" bestFit="1" customWidth="1"/>
    <col min="7" max="7" width="8.140625" bestFit="1" customWidth="1"/>
    <col min="8" max="8" width="35.140625" customWidth="1"/>
  </cols>
  <sheetData>
    <row r="1" spans="1:8" ht="24.75" customHeight="1" x14ac:dyDescent="0.2">
      <c r="A1" s="636" t="s">
        <v>2731</v>
      </c>
      <c r="B1" s="637"/>
      <c r="C1" s="645" t="s">
        <v>2736</v>
      </c>
      <c r="D1" s="646"/>
      <c r="E1" s="646"/>
      <c r="F1" s="646"/>
      <c r="G1" s="646"/>
      <c r="H1" s="646"/>
    </row>
    <row r="2" spans="1:8" x14ac:dyDescent="0.2">
      <c r="A2" s="648" t="s">
        <v>3002</v>
      </c>
      <c r="B2" s="648"/>
      <c r="C2" s="645" t="s">
        <v>2737</v>
      </c>
      <c r="D2" s="671"/>
      <c r="E2" s="671"/>
      <c r="F2" s="671"/>
      <c r="G2" s="671"/>
      <c r="H2" s="671"/>
    </row>
    <row r="3" spans="1:8" x14ac:dyDescent="0.2">
      <c r="A3" s="871"/>
      <c r="B3" s="673"/>
      <c r="C3" s="673"/>
      <c r="D3" s="673"/>
      <c r="E3" s="673"/>
      <c r="F3" s="673"/>
      <c r="G3" s="673"/>
      <c r="H3" s="673"/>
    </row>
    <row r="4" spans="1:8" x14ac:dyDescent="0.2">
      <c r="A4" s="227" t="s">
        <v>47</v>
      </c>
      <c r="B4" s="49" t="s">
        <v>2732</v>
      </c>
      <c r="C4" s="30" t="s">
        <v>1076</v>
      </c>
      <c r="D4" s="648" t="s">
        <v>2738</v>
      </c>
      <c r="E4" s="648"/>
      <c r="F4" s="30" t="s">
        <v>1395</v>
      </c>
      <c r="G4" s="692"/>
      <c r="H4" s="692"/>
    </row>
    <row r="5" spans="1:8" x14ac:dyDescent="0.2">
      <c r="A5" s="44"/>
      <c r="B5" s="41"/>
      <c r="C5" s="30"/>
      <c r="D5" s="2" t="s">
        <v>4310</v>
      </c>
      <c r="E5" s="6"/>
      <c r="G5" s="692"/>
      <c r="H5" s="692"/>
    </row>
    <row r="6" spans="1:8" x14ac:dyDescent="0.2">
      <c r="A6" s="211" t="s">
        <v>3187</v>
      </c>
      <c r="B6" s="105">
        <f>COUNT(E27:E44)</f>
        <v>18</v>
      </c>
      <c r="C6" s="30"/>
      <c r="D6" s="527" t="s">
        <v>5371</v>
      </c>
      <c r="E6" s="6"/>
      <c r="F6" s="676"/>
      <c r="G6" s="676"/>
      <c r="H6" s="676"/>
    </row>
    <row r="7" spans="1:8" x14ac:dyDescent="0.2">
      <c r="C7"/>
      <c r="D7" s="2"/>
      <c r="F7" s="189" t="s">
        <v>4681</v>
      </c>
      <c r="G7" s="680" t="s">
        <v>5536</v>
      </c>
      <c r="H7" s="691"/>
    </row>
    <row r="8" spans="1:8" x14ac:dyDescent="0.2">
      <c r="A8" s="231"/>
      <c r="B8" s="219"/>
      <c r="C8" s="219"/>
      <c r="D8" s="219"/>
      <c r="E8" s="219"/>
      <c r="F8" s="190">
        <v>43167</v>
      </c>
      <c r="G8" s="691"/>
      <c r="H8" s="691"/>
    </row>
    <row r="9" spans="1:8" ht="13.5" thickBot="1" x14ac:dyDescent="0.25">
      <c r="A9" s="161"/>
      <c r="B9" s="140"/>
      <c r="C9" s="140"/>
      <c r="D9" s="140"/>
      <c r="E9" s="140"/>
      <c r="F9" s="190"/>
      <c r="G9" s="28"/>
      <c r="H9" s="28"/>
    </row>
    <row r="10" spans="1:8" x14ac:dyDescent="0.2">
      <c r="A10" s="638" t="s">
        <v>683</v>
      </c>
      <c r="B10" s="639"/>
      <c r="C10" s="639"/>
      <c r="D10" s="639"/>
      <c r="E10" s="639"/>
      <c r="F10" s="639"/>
      <c r="G10" s="639"/>
      <c r="H10" s="640"/>
    </row>
    <row r="11" spans="1:8" ht="13.5" thickBot="1" x14ac:dyDescent="0.25">
      <c r="A11" s="641" t="s">
        <v>50</v>
      </c>
      <c r="B11" s="642"/>
      <c r="C11" s="643" t="s">
        <v>51</v>
      </c>
      <c r="D11" s="644"/>
      <c r="E11" s="644" t="s">
        <v>52</v>
      </c>
      <c r="F11" s="644"/>
      <c r="G11" s="138"/>
      <c r="H11" s="163" t="s">
        <v>2605</v>
      </c>
    </row>
    <row r="12" spans="1:8" ht="13.5" thickBot="1" x14ac:dyDescent="0.25">
      <c r="A12" s="629"/>
      <c r="B12" s="629"/>
      <c r="C12" s="678">
        <v>11.5</v>
      </c>
      <c r="D12" s="679"/>
      <c r="E12" s="629">
        <v>8.8000000000000007</v>
      </c>
      <c r="F12" s="629"/>
      <c r="G12" s="11"/>
    </row>
    <row r="13" spans="1:8" x14ac:dyDescent="0.2">
      <c r="A13" s="632" t="s">
        <v>684</v>
      </c>
      <c r="B13" s="790"/>
      <c r="C13" s="790"/>
      <c r="D13" s="790"/>
      <c r="E13" s="790"/>
      <c r="F13" s="790"/>
      <c r="G13" s="790"/>
      <c r="H13" s="791"/>
    </row>
    <row r="14" spans="1:8" ht="13.5" thickBot="1" x14ac:dyDescent="0.25">
      <c r="A14" s="13" t="s">
        <v>53</v>
      </c>
      <c r="B14" s="14" t="s">
        <v>54</v>
      </c>
      <c r="C14" s="15" t="s">
        <v>55</v>
      </c>
      <c r="D14" s="14" t="s">
        <v>56</v>
      </c>
      <c r="E14" s="14" t="s">
        <v>57</v>
      </c>
      <c r="F14" s="14" t="s">
        <v>685</v>
      </c>
      <c r="G14" s="14" t="s">
        <v>696</v>
      </c>
      <c r="H14" s="164" t="s">
        <v>59</v>
      </c>
    </row>
    <row r="15" spans="1:8" s="7" customFormat="1" x14ac:dyDescent="0.2">
      <c r="A15" s="23">
        <v>4921</v>
      </c>
      <c r="B15" s="23">
        <v>4985</v>
      </c>
      <c r="C15" s="24">
        <v>4921</v>
      </c>
      <c r="D15" s="24">
        <v>5003</v>
      </c>
      <c r="E15" s="24">
        <f>B15 - A15</f>
        <v>64</v>
      </c>
      <c r="F15" s="24">
        <v>385</v>
      </c>
      <c r="G15" s="24"/>
      <c r="H15" s="3">
        <v>0</v>
      </c>
    </row>
    <row r="16" spans="1:8" s="7" customFormat="1" x14ac:dyDescent="0.2">
      <c r="A16" s="836"/>
      <c r="B16" s="837"/>
      <c r="C16" s="837"/>
      <c r="D16" s="837"/>
      <c r="E16" s="837"/>
      <c r="F16" s="837"/>
      <c r="G16" s="837"/>
      <c r="H16" s="837"/>
    </row>
    <row r="17" spans="1:8" s="7" customFormat="1" ht="12.75" customHeight="1" x14ac:dyDescent="0.2">
      <c r="A17" s="224" t="s">
        <v>690</v>
      </c>
      <c r="B17" s="623" t="s">
        <v>737</v>
      </c>
      <c r="C17" s="623"/>
      <c r="D17" s="223" t="s">
        <v>693</v>
      </c>
      <c r="E17" s="624" t="s">
        <v>601</v>
      </c>
      <c r="F17" s="624"/>
      <c r="G17" s="624"/>
      <c r="H17" s="624"/>
    </row>
    <row r="18" spans="1:8" s="7" customFormat="1" x14ac:dyDescent="0.2">
      <c r="A18" s="135"/>
      <c r="B18" s="160"/>
      <c r="C18" s="160"/>
      <c r="D18" s="223" t="s">
        <v>3141</v>
      </c>
      <c r="E18" s="624" t="s">
        <v>1124</v>
      </c>
      <c r="F18" s="624"/>
      <c r="G18" s="224" t="s">
        <v>2279</v>
      </c>
      <c r="H18" s="160"/>
    </row>
    <row r="19" spans="1:8" s="7" customFormat="1" ht="12.75" customHeight="1" x14ac:dyDescent="0.2">
      <c r="A19" s="224" t="s">
        <v>691</v>
      </c>
      <c r="B19" s="621" t="s">
        <v>4309</v>
      </c>
      <c r="C19" s="621"/>
      <c r="D19" s="621"/>
      <c r="E19" s="621"/>
      <c r="F19" s="621"/>
      <c r="G19" s="621"/>
      <c r="H19" s="621"/>
    </row>
    <row r="20" spans="1:8" s="7" customFormat="1" x14ac:dyDescent="0.2">
      <c r="A20" s="836"/>
      <c r="B20" s="837"/>
      <c r="C20" s="837"/>
      <c r="D20" s="837"/>
      <c r="E20" s="837"/>
      <c r="F20" s="837"/>
      <c r="G20" s="837"/>
      <c r="H20" s="837"/>
    </row>
    <row r="21" spans="1:8" s="7" customFormat="1" ht="27.75" customHeight="1" x14ac:dyDescent="0.2">
      <c r="A21" s="224" t="s">
        <v>692</v>
      </c>
      <c r="B21" s="872" t="s">
        <v>5518</v>
      </c>
      <c r="C21" s="873"/>
      <c r="D21" s="873"/>
      <c r="E21" s="873"/>
      <c r="F21" s="873"/>
      <c r="G21" s="873"/>
      <c r="H21" s="873"/>
    </row>
    <row r="22" spans="1:8" ht="13.5" thickBot="1" x14ac:dyDescent="0.25">
      <c r="A22" s="874"/>
      <c r="B22" s="874"/>
      <c r="C22" s="874"/>
      <c r="D22" s="874"/>
      <c r="E22" s="874"/>
      <c r="F22" s="874"/>
      <c r="G22" s="874"/>
      <c r="H22" s="874"/>
    </row>
    <row r="23" spans="1:8" ht="13.5" thickBot="1" x14ac:dyDescent="0.25">
      <c r="A23" s="876" t="s">
        <v>686</v>
      </c>
      <c r="B23" s="876"/>
      <c r="C23" s="228" t="s">
        <v>687</v>
      </c>
      <c r="D23" s="876" t="s">
        <v>688</v>
      </c>
      <c r="E23" s="876"/>
      <c r="F23" s="876"/>
      <c r="G23" s="876" t="s">
        <v>689</v>
      </c>
      <c r="H23" s="876"/>
    </row>
    <row r="24" spans="1:8" x14ac:dyDescent="0.2">
      <c r="A24" s="875" t="s">
        <v>2273</v>
      </c>
      <c r="B24" s="875"/>
      <c r="C24" s="178" t="s">
        <v>2272</v>
      </c>
      <c r="D24" s="621" t="s">
        <v>2274</v>
      </c>
      <c r="E24" s="622"/>
      <c r="F24" s="622"/>
      <c r="G24" s="874" t="s">
        <v>2275</v>
      </c>
      <c r="H24" s="874"/>
    </row>
    <row r="25" spans="1:8" ht="13.5" thickBot="1" x14ac:dyDescent="0.25">
      <c r="A25" s="140"/>
      <c r="B25" s="140"/>
      <c r="C25" s="140"/>
      <c r="D25" s="140"/>
      <c r="E25" s="140"/>
      <c r="F25" s="140"/>
      <c r="G25" s="140"/>
      <c r="H25" s="140"/>
    </row>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x14ac:dyDescent="0.2">
      <c r="A27" s="76" t="s">
        <v>2740</v>
      </c>
      <c r="B27" s="374" t="s">
        <v>5370</v>
      </c>
      <c r="C27" s="106" t="s">
        <v>2741</v>
      </c>
      <c r="D27" s="77" t="s">
        <v>4059</v>
      </c>
      <c r="E27" s="78">
        <v>4921</v>
      </c>
      <c r="F27" s="77" t="s">
        <v>1030</v>
      </c>
      <c r="G27" s="662" t="s">
        <v>2742</v>
      </c>
      <c r="H27" s="663"/>
    </row>
    <row r="28" spans="1:8" x14ac:dyDescent="0.2">
      <c r="A28" s="85" t="s">
        <v>2743</v>
      </c>
      <c r="B28" s="490" t="s">
        <v>5369</v>
      </c>
      <c r="C28" s="107" t="s">
        <v>2744</v>
      </c>
      <c r="D28" s="86" t="s">
        <v>2745</v>
      </c>
      <c r="E28" s="87">
        <v>4988</v>
      </c>
      <c r="F28" s="86" t="s">
        <v>1030</v>
      </c>
      <c r="G28" s="656" t="s">
        <v>2746</v>
      </c>
      <c r="H28" s="657"/>
    </row>
    <row r="29" spans="1:8" x14ac:dyDescent="0.2">
      <c r="A29" s="85" t="s">
        <v>2747</v>
      </c>
      <c r="B29" s="490" t="s">
        <v>5368</v>
      </c>
      <c r="C29" s="107" t="s">
        <v>2748</v>
      </c>
      <c r="D29" s="86" t="s">
        <v>2749</v>
      </c>
      <c r="E29" s="87">
        <v>4970</v>
      </c>
      <c r="F29" s="86" t="s">
        <v>1030</v>
      </c>
      <c r="G29" s="656" t="s">
        <v>2750</v>
      </c>
      <c r="H29" s="657"/>
    </row>
    <row r="30" spans="1:8" s="31" customFormat="1" x14ac:dyDescent="0.2">
      <c r="A30" s="59" t="s">
        <v>2751</v>
      </c>
      <c r="B30" s="375" t="s">
        <v>5367</v>
      </c>
      <c r="C30" s="107" t="s">
        <v>2752</v>
      </c>
      <c r="D30" s="60" t="s">
        <v>2753</v>
      </c>
      <c r="E30" s="61">
        <v>4997</v>
      </c>
      <c r="F30" s="60" t="s">
        <v>1030</v>
      </c>
      <c r="G30" s="654" t="s">
        <v>2754</v>
      </c>
      <c r="H30" s="655"/>
    </row>
    <row r="31" spans="1:8" s="31" customFormat="1" x14ac:dyDescent="0.2">
      <c r="A31" s="59" t="s">
        <v>3583</v>
      </c>
      <c r="B31" s="375" t="s">
        <v>5366</v>
      </c>
      <c r="C31" s="107" t="s">
        <v>3584</v>
      </c>
      <c r="D31" s="60" t="s">
        <v>3585</v>
      </c>
      <c r="E31" s="61">
        <v>4989</v>
      </c>
      <c r="F31" s="60" t="s">
        <v>1030</v>
      </c>
      <c r="G31" s="654" t="s">
        <v>3586</v>
      </c>
      <c r="H31" s="655"/>
    </row>
    <row r="32" spans="1:8" x14ac:dyDescent="0.2">
      <c r="A32" s="85" t="s">
        <v>3587</v>
      </c>
      <c r="B32" s="490" t="s">
        <v>5365</v>
      </c>
      <c r="C32" s="107" t="s">
        <v>3588</v>
      </c>
      <c r="D32" s="86" t="s">
        <v>3589</v>
      </c>
      <c r="E32" s="87">
        <v>4988</v>
      </c>
      <c r="F32" s="86" t="s">
        <v>48</v>
      </c>
      <c r="G32" s="656" t="s">
        <v>3590</v>
      </c>
      <c r="H32" s="657"/>
    </row>
    <row r="33" spans="1:8" x14ac:dyDescent="0.2">
      <c r="A33" s="85" t="s">
        <v>3591</v>
      </c>
      <c r="B33" s="490" t="s">
        <v>5364</v>
      </c>
      <c r="C33" s="107" t="s">
        <v>3592</v>
      </c>
      <c r="D33" s="86" t="s">
        <v>3593</v>
      </c>
      <c r="E33" s="87">
        <v>4999</v>
      </c>
      <c r="F33" s="86" t="s">
        <v>1030</v>
      </c>
      <c r="G33" s="656" t="s">
        <v>3594</v>
      </c>
      <c r="H33" s="657"/>
    </row>
    <row r="34" spans="1:8" x14ac:dyDescent="0.2">
      <c r="A34" s="85" t="s">
        <v>2878</v>
      </c>
      <c r="B34" s="490" t="s">
        <v>5363</v>
      </c>
      <c r="C34" s="107" t="s">
        <v>3595</v>
      </c>
      <c r="D34" s="86" t="s">
        <v>3596</v>
      </c>
      <c r="E34" s="87">
        <v>4995</v>
      </c>
      <c r="F34" s="86" t="s">
        <v>1030</v>
      </c>
      <c r="G34" s="656" t="s">
        <v>3597</v>
      </c>
      <c r="H34" s="657"/>
    </row>
    <row r="35" spans="1:8" x14ac:dyDescent="0.2">
      <c r="A35" s="85" t="s">
        <v>2877</v>
      </c>
      <c r="B35" s="490" t="s">
        <v>5362</v>
      </c>
      <c r="C35" s="107" t="s">
        <v>3139</v>
      </c>
      <c r="D35" s="86" t="s">
        <v>3140</v>
      </c>
      <c r="E35" s="87">
        <v>5010</v>
      </c>
      <c r="F35" s="86" t="s">
        <v>1030</v>
      </c>
      <c r="G35" s="656" t="s">
        <v>2873</v>
      </c>
      <c r="H35" s="657"/>
    </row>
    <row r="36" spans="1:8" x14ac:dyDescent="0.2">
      <c r="A36" s="85" t="s">
        <v>3135</v>
      </c>
      <c r="B36" s="490" t="s">
        <v>5361</v>
      </c>
      <c r="C36" s="107" t="s">
        <v>3136</v>
      </c>
      <c r="D36" s="86" t="s">
        <v>3137</v>
      </c>
      <c r="E36" s="87">
        <v>4995</v>
      </c>
      <c r="F36" s="86" t="s">
        <v>1030</v>
      </c>
      <c r="G36" s="656" t="s">
        <v>3138</v>
      </c>
      <c r="H36" s="657"/>
    </row>
    <row r="37" spans="1:8" x14ac:dyDescent="0.2">
      <c r="A37" s="85" t="s">
        <v>2874</v>
      </c>
      <c r="B37" s="490" t="s">
        <v>5360</v>
      </c>
      <c r="C37" s="107" t="s">
        <v>2875</v>
      </c>
      <c r="D37" s="536" t="s">
        <v>5535</v>
      </c>
      <c r="E37" s="87">
        <v>4994</v>
      </c>
      <c r="F37" s="86" t="s">
        <v>61</v>
      </c>
      <c r="G37" s="656" t="s">
        <v>2876</v>
      </c>
      <c r="H37" s="657"/>
    </row>
    <row r="38" spans="1:8" x14ac:dyDescent="0.2">
      <c r="A38" s="85" t="s">
        <v>5511</v>
      </c>
      <c r="B38" s="490" t="s">
        <v>5509</v>
      </c>
      <c r="C38" s="375" t="s">
        <v>5510</v>
      </c>
      <c r="D38" s="536" t="s">
        <v>5512</v>
      </c>
      <c r="E38" s="87">
        <v>4977</v>
      </c>
      <c r="F38" s="86" t="s">
        <v>1030</v>
      </c>
      <c r="G38" s="729" t="s">
        <v>5508</v>
      </c>
      <c r="H38" s="657"/>
    </row>
    <row r="39" spans="1:8" s="528" customFormat="1" ht="27" customHeight="1" x14ac:dyDescent="0.2">
      <c r="A39" s="59" t="s">
        <v>1530</v>
      </c>
      <c r="B39" s="375" t="s">
        <v>5514</v>
      </c>
      <c r="C39" s="375" t="s">
        <v>5515</v>
      </c>
      <c r="D39" s="537" t="s">
        <v>5513</v>
      </c>
      <c r="E39" s="61">
        <v>4989</v>
      </c>
      <c r="F39" s="537" t="s">
        <v>4973</v>
      </c>
      <c r="G39" s="682" t="s">
        <v>5517</v>
      </c>
      <c r="H39" s="658"/>
    </row>
    <row r="40" spans="1:8" s="528" customFormat="1" x14ac:dyDescent="0.2">
      <c r="A40" s="59" t="s">
        <v>5504</v>
      </c>
      <c r="B40" s="375" t="s">
        <v>5505</v>
      </c>
      <c r="C40" s="375" t="s">
        <v>5506</v>
      </c>
      <c r="D40" s="537" t="s">
        <v>5507</v>
      </c>
      <c r="E40" s="61">
        <v>5011</v>
      </c>
      <c r="F40" s="537" t="s">
        <v>4973</v>
      </c>
      <c r="G40" s="744" t="s">
        <v>5516</v>
      </c>
      <c r="H40" s="658"/>
    </row>
    <row r="41" spans="1:8" x14ac:dyDescent="0.2">
      <c r="A41" s="85" t="s">
        <v>5532</v>
      </c>
      <c r="B41" s="490" t="s">
        <v>5519</v>
      </c>
      <c r="C41" s="375" t="s">
        <v>5520</v>
      </c>
      <c r="D41" s="536" t="s">
        <v>5534</v>
      </c>
      <c r="E41" s="87">
        <v>4973</v>
      </c>
      <c r="F41" s="536" t="s">
        <v>4973</v>
      </c>
      <c r="G41" s="729" t="s">
        <v>5533</v>
      </c>
      <c r="H41" s="657"/>
    </row>
    <row r="42" spans="1:8" x14ac:dyDescent="0.2">
      <c r="A42" s="85" t="s">
        <v>5522</v>
      </c>
      <c r="B42" s="490" t="s">
        <v>5523</v>
      </c>
      <c r="C42" s="375" t="s">
        <v>5524</v>
      </c>
      <c r="D42" s="446" t="s">
        <v>5525</v>
      </c>
      <c r="E42" s="87">
        <v>4927</v>
      </c>
      <c r="F42" s="446" t="s">
        <v>3673</v>
      </c>
      <c r="G42" s="735" t="s">
        <v>5526</v>
      </c>
      <c r="H42" s="736"/>
    </row>
    <row r="43" spans="1:8" x14ac:dyDescent="0.2">
      <c r="A43" s="85" t="s">
        <v>4060</v>
      </c>
      <c r="B43" s="490" t="s">
        <v>5477</v>
      </c>
      <c r="C43" s="375" t="s">
        <v>5521</v>
      </c>
      <c r="D43" s="446" t="s">
        <v>4043</v>
      </c>
      <c r="E43" s="87">
        <v>4905</v>
      </c>
      <c r="F43" s="446" t="s">
        <v>1030</v>
      </c>
      <c r="G43" s="729" t="s">
        <v>5359</v>
      </c>
      <c r="H43" s="657"/>
    </row>
    <row r="44" spans="1:8" s="31" customFormat="1" ht="27.75" customHeight="1" thickBot="1" x14ac:dyDescent="0.25">
      <c r="A44" s="62" t="s">
        <v>5527</v>
      </c>
      <c r="B44" s="439" t="s">
        <v>5528</v>
      </c>
      <c r="C44" s="439" t="s">
        <v>5529</v>
      </c>
      <c r="D44" s="535" t="s">
        <v>5530</v>
      </c>
      <c r="E44" s="64">
        <v>4997</v>
      </c>
      <c r="F44" s="535" t="s">
        <v>4564</v>
      </c>
      <c r="G44" s="832" t="s">
        <v>5531</v>
      </c>
      <c r="H44" s="653"/>
    </row>
    <row r="45" spans="1:8" s="31" customFormat="1" x14ac:dyDescent="0.2">
      <c r="A45" s="866"/>
      <c r="B45" s="867"/>
      <c r="C45" s="867"/>
      <c r="D45" s="867"/>
      <c r="E45" s="867"/>
      <c r="F45" s="867"/>
      <c r="G45" s="867"/>
      <c r="H45" s="867"/>
    </row>
  </sheetData>
  <mergeCells count="51">
    <mergeCell ref="G31:H31"/>
    <mergeCell ref="B17:C17"/>
    <mergeCell ref="E17:H17"/>
    <mergeCell ref="G23:H23"/>
    <mergeCell ref="G29:H29"/>
    <mergeCell ref="G26:H26"/>
    <mergeCell ref="G28:H28"/>
    <mergeCell ref="G27:H27"/>
    <mergeCell ref="B19:H19"/>
    <mergeCell ref="G24:H24"/>
    <mergeCell ref="G41:H41"/>
    <mergeCell ref="G40:H40"/>
    <mergeCell ref="G37:H37"/>
    <mergeCell ref="G43:H43"/>
    <mergeCell ref="G39:H39"/>
    <mergeCell ref="A45:H45"/>
    <mergeCell ref="A22:H22"/>
    <mergeCell ref="A20:H20"/>
    <mergeCell ref="A24:B24"/>
    <mergeCell ref="D24:F24"/>
    <mergeCell ref="G38:H38"/>
    <mergeCell ref="G32:H32"/>
    <mergeCell ref="G33:H33"/>
    <mergeCell ref="G34:H34"/>
    <mergeCell ref="G36:H36"/>
    <mergeCell ref="A23:B23"/>
    <mergeCell ref="D23:F23"/>
    <mergeCell ref="G35:H35"/>
    <mergeCell ref="G42:H42"/>
    <mergeCell ref="G30:H30"/>
    <mergeCell ref="G44:H44"/>
    <mergeCell ref="A12:B12"/>
    <mergeCell ref="B21:H21"/>
    <mergeCell ref="F6:H6"/>
    <mergeCell ref="E18:F18"/>
    <mergeCell ref="A16:H16"/>
    <mergeCell ref="E12:F12"/>
    <mergeCell ref="A13:H13"/>
    <mergeCell ref="C12:D12"/>
    <mergeCell ref="A1:B1"/>
    <mergeCell ref="A11:B11"/>
    <mergeCell ref="C11:D11"/>
    <mergeCell ref="E11:F11"/>
    <mergeCell ref="C1:H1"/>
    <mergeCell ref="D4:E4"/>
    <mergeCell ref="A3:H3"/>
    <mergeCell ref="G7:H8"/>
    <mergeCell ref="A2:B2"/>
    <mergeCell ref="A10:H10"/>
    <mergeCell ref="C2:H2"/>
    <mergeCell ref="G4:H5"/>
  </mergeCells>
  <phoneticPr fontId="0" type="noConversion"/>
  <hyperlinks>
    <hyperlink ref="D4:E4" location="LovelandBigT!A1" display="Loveland Big Thompson" xr:uid="{00000000-0004-0000-1F00-000000000000}"/>
    <hyperlink ref="D5" location="MasonFossil!A1" display="Mason Fossil E" xr:uid="{00000000-0004-0000-1F00-000001000000}"/>
    <hyperlink ref="A2:B2" location="Overview!A1" tooltip="Go to Trail Network Overview sheet" display="Trail Network Overview" xr:uid="{00000000-0004-0000-1F00-000002000000}"/>
    <hyperlink ref="D6" location="PowerLFC!A1" display="Power Line FC" xr:uid="{07C16A98-301F-452A-9B7B-8EFBFEB80A42}"/>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735" divId="DR_Out_735" sourceType="sheet" destinationFile="C:\GPS\Bicycle\CO_FN\CO_FN_LBL.htm" title="GeoBiking CO_FN LBL Trail Description"/>
  </webPublishItem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1">
    <pageSetUpPr fitToPage="1"/>
  </sheetPr>
  <dimension ref="A1:H61"/>
  <sheetViews>
    <sheetView topLeftCell="B13" zoomScaleNormal="100" workbookViewId="0">
      <selection activeCell="J34" sqref="J34"/>
    </sheetView>
  </sheetViews>
  <sheetFormatPr defaultRowHeight="12.75" x14ac:dyDescent="0.2"/>
  <cols>
    <col min="1" max="1" width="10.42578125" bestFit="1" customWidth="1"/>
    <col min="2" max="2" width="10.140625" bestFit="1" customWidth="1"/>
    <col min="3" max="3" width="12.140625" style="1" bestFit="1" customWidth="1"/>
    <col min="4" max="4" width="17" bestFit="1" customWidth="1"/>
    <col min="5" max="5" width="8" bestFit="1" customWidth="1"/>
    <col min="6" max="6" width="15.140625" bestFit="1" customWidth="1"/>
    <col min="7" max="7" width="8.140625" bestFit="1" customWidth="1"/>
    <col min="8" max="8" width="33" customWidth="1"/>
  </cols>
  <sheetData>
    <row r="1" spans="1:8" ht="23.25" customHeight="1" x14ac:dyDescent="0.2">
      <c r="A1" s="636" t="s">
        <v>1775</v>
      </c>
      <c r="B1" s="637"/>
      <c r="C1" s="645" t="s">
        <v>4484</v>
      </c>
      <c r="D1" s="646"/>
      <c r="E1" s="646"/>
      <c r="F1" s="646"/>
      <c r="G1" s="646"/>
      <c r="H1" s="646"/>
    </row>
    <row r="2" spans="1:8" x14ac:dyDescent="0.2">
      <c r="A2" s="648" t="s">
        <v>4534</v>
      </c>
      <c r="B2" s="648"/>
      <c r="C2" s="647" t="s">
        <v>594</v>
      </c>
      <c r="D2" s="622"/>
      <c r="E2" s="622"/>
      <c r="F2" s="622"/>
      <c r="G2" s="622"/>
      <c r="H2" s="622"/>
    </row>
    <row r="3" spans="1:8" x14ac:dyDescent="0.2">
      <c r="A3" s="648"/>
      <c r="B3" s="648"/>
      <c r="C3" s="22"/>
      <c r="D3" s="22"/>
      <c r="E3" s="22"/>
      <c r="F3" s="22"/>
      <c r="G3" s="22"/>
    </row>
    <row r="4" spans="1:8" x14ac:dyDescent="0.2">
      <c r="A4" s="141" t="s">
        <v>47</v>
      </c>
      <c r="B4" s="45" t="s">
        <v>595</v>
      </c>
      <c r="C4" s="30" t="s">
        <v>1076</v>
      </c>
      <c r="D4" s="648" t="s">
        <v>4474</v>
      </c>
      <c r="E4" s="648"/>
      <c r="F4" s="30" t="s">
        <v>1395</v>
      </c>
      <c r="G4" s="635" t="s">
        <v>2220</v>
      </c>
      <c r="H4" s="635"/>
    </row>
    <row r="5" spans="1:8" x14ac:dyDescent="0.2">
      <c r="A5" s="246"/>
      <c r="B5" s="45"/>
      <c r="C5" s="30"/>
      <c r="D5" s="2" t="s">
        <v>976</v>
      </c>
      <c r="E5" s="2"/>
      <c r="F5" s="44"/>
      <c r="G5" s="635"/>
      <c r="H5" s="635"/>
    </row>
    <row r="6" spans="1:8" x14ac:dyDescent="0.2">
      <c r="A6" s="30" t="s">
        <v>3187</v>
      </c>
      <c r="B6" s="105">
        <f>COUNT(E29:E61)</f>
        <v>31</v>
      </c>
      <c r="C6" s="30"/>
      <c r="D6" s="133" t="s">
        <v>2221</v>
      </c>
      <c r="E6" s="2"/>
      <c r="F6" s="44"/>
      <c r="G6" s="635"/>
      <c r="H6" s="635"/>
    </row>
    <row r="7" spans="1:8" x14ac:dyDescent="0.2">
      <c r="A7" s="44"/>
      <c r="B7" s="105"/>
      <c r="C7" s="30"/>
      <c r="D7" s="2" t="s">
        <v>588</v>
      </c>
      <c r="E7" s="80" t="s">
        <v>589</v>
      </c>
      <c r="F7" s="44"/>
      <c r="G7" s="44"/>
      <c r="H7" s="51"/>
    </row>
    <row r="8" spans="1:8" x14ac:dyDescent="0.2">
      <c r="A8" s="44"/>
      <c r="B8" s="134"/>
      <c r="C8" s="30"/>
      <c r="D8" s="2" t="s">
        <v>5315</v>
      </c>
      <c r="E8" s="669"/>
      <c r="F8" s="674"/>
      <c r="G8" s="6"/>
      <c r="H8" s="51"/>
    </row>
    <row r="9" spans="1:8" x14ac:dyDescent="0.2">
      <c r="C9" s="30"/>
      <c r="D9" s="2" t="s">
        <v>2219</v>
      </c>
      <c r="E9" s="6"/>
      <c r="F9" s="189" t="s">
        <v>4681</v>
      </c>
      <c r="G9" s="680" t="s">
        <v>5316</v>
      </c>
      <c r="H9" s="691"/>
    </row>
    <row r="10" spans="1:8" x14ac:dyDescent="0.2">
      <c r="C10" s="30"/>
      <c r="D10" s="2" t="s">
        <v>3452</v>
      </c>
      <c r="E10" s="6"/>
      <c r="F10" s="256">
        <v>42470</v>
      </c>
      <c r="G10" s="691"/>
      <c r="H10" s="691"/>
    </row>
    <row r="11" spans="1:8" ht="13.5" thickBot="1" x14ac:dyDescent="0.25">
      <c r="A11" s="674"/>
      <c r="B11" s="674"/>
      <c r="C11"/>
      <c r="F11" s="190"/>
      <c r="G11" s="249"/>
      <c r="H11" s="249"/>
    </row>
    <row r="12" spans="1:8" x14ac:dyDescent="0.2">
      <c r="A12" s="638" t="s">
        <v>683</v>
      </c>
      <c r="B12" s="639"/>
      <c r="C12" s="639"/>
      <c r="D12" s="639"/>
      <c r="E12" s="639"/>
      <c r="F12" s="639"/>
      <c r="G12" s="639"/>
      <c r="H12" s="640"/>
    </row>
    <row r="13" spans="1:8" ht="13.5" thickBot="1" x14ac:dyDescent="0.25">
      <c r="A13" s="641" t="s">
        <v>50</v>
      </c>
      <c r="B13" s="642"/>
      <c r="C13" s="643" t="s">
        <v>51</v>
      </c>
      <c r="D13" s="644"/>
      <c r="E13" s="644" t="s">
        <v>52</v>
      </c>
      <c r="F13" s="644"/>
      <c r="G13" s="138"/>
      <c r="H13" s="163" t="s">
        <v>2605</v>
      </c>
    </row>
    <row r="14" spans="1:8" ht="13.5" thickBot="1" x14ac:dyDescent="0.25">
      <c r="A14" s="629"/>
      <c r="B14" s="629"/>
      <c r="C14" s="678">
        <v>59.7</v>
      </c>
      <c r="D14" s="679"/>
      <c r="E14" s="629">
        <v>58.6</v>
      </c>
      <c r="F14" s="629"/>
      <c r="G14" s="11"/>
    </row>
    <row r="15" spans="1:8" x14ac:dyDescent="0.2">
      <c r="A15" s="632" t="s">
        <v>684</v>
      </c>
      <c r="B15" s="633"/>
      <c r="C15" s="633"/>
      <c r="D15" s="633"/>
      <c r="E15" s="633"/>
      <c r="F15" s="633"/>
      <c r="G15" s="633"/>
      <c r="H15" s="634"/>
    </row>
    <row r="16" spans="1:8" ht="13.5" thickBot="1" x14ac:dyDescent="0.25">
      <c r="A16" s="13" t="s">
        <v>53</v>
      </c>
      <c r="B16" s="14" t="s">
        <v>54</v>
      </c>
      <c r="C16" s="15" t="s">
        <v>55</v>
      </c>
      <c r="D16" s="14" t="s">
        <v>56</v>
      </c>
      <c r="E16" s="14" t="s">
        <v>57</v>
      </c>
      <c r="F16" s="14" t="s">
        <v>685</v>
      </c>
      <c r="G16" s="14" t="s">
        <v>696</v>
      </c>
      <c r="H16" s="164" t="s">
        <v>59</v>
      </c>
    </row>
    <row r="17" spans="1:8" s="7" customFormat="1" x14ac:dyDescent="0.2">
      <c r="A17" s="23">
        <v>5032</v>
      </c>
      <c r="B17" s="23">
        <v>5030</v>
      </c>
      <c r="C17" s="24">
        <v>4931</v>
      </c>
      <c r="D17" s="24">
        <v>5199</v>
      </c>
      <c r="E17" s="24">
        <f>B17 - A17</f>
        <v>-2</v>
      </c>
      <c r="F17" s="24">
        <v>1667</v>
      </c>
      <c r="G17" s="24"/>
      <c r="H17" s="3">
        <v>1</v>
      </c>
    </row>
    <row r="18" spans="1:8" s="7" customFormat="1" x14ac:dyDescent="0.2">
      <c r="A18" s="21"/>
      <c r="B18" s="21"/>
      <c r="C18" s="18"/>
      <c r="D18" s="19"/>
      <c r="E18" s="19"/>
      <c r="F18" s="19"/>
      <c r="G18" s="19"/>
      <c r="H18" s="19"/>
    </row>
    <row r="19" spans="1:8" s="7" customFormat="1" x14ac:dyDescent="0.2">
      <c r="A19" s="224" t="s">
        <v>690</v>
      </c>
      <c r="B19" s="623" t="s">
        <v>1010</v>
      </c>
      <c r="C19" s="623"/>
      <c r="D19" s="223" t="s">
        <v>693</v>
      </c>
      <c r="E19" s="624" t="s">
        <v>4499</v>
      </c>
      <c r="F19" s="624"/>
      <c r="G19" s="624"/>
      <c r="H19" s="624"/>
    </row>
    <row r="20" spans="1:8" s="7" customFormat="1" x14ac:dyDescent="0.2">
      <c r="A20" s="21"/>
      <c r="B20" s="21"/>
      <c r="C20" s="18"/>
      <c r="D20" s="223" t="s">
        <v>3141</v>
      </c>
      <c r="E20" s="624" t="s">
        <v>2952</v>
      </c>
      <c r="F20" s="624"/>
      <c r="G20" s="224" t="s">
        <v>2279</v>
      </c>
      <c r="H20" s="19"/>
    </row>
    <row r="21" spans="1:8" s="7" customFormat="1" ht="12.75" customHeight="1" x14ac:dyDescent="0.2">
      <c r="A21" s="224" t="s">
        <v>691</v>
      </c>
      <c r="B21" s="621" t="s">
        <v>4500</v>
      </c>
      <c r="C21" s="621"/>
      <c r="D21" s="621"/>
      <c r="E21" s="621"/>
      <c r="F21" s="621"/>
      <c r="G21" s="621"/>
      <c r="H21" s="621"/>
    </row>
    <row r="22" spans="1:8" s="7" customFormat="1" x14ac:dyDescent="0.2">
      <c r="A22" s="21"/>
      <c r="B22" s="21"/>
      <c r="C22" s="18"/>
      <c r="D22" s="19"/>
      <c r="E22" s="19"/>
      <c r="F22" s="19"/>
      <c r="G22" s="19"/>
      <c r="H22" s="19"/>
    </row>
    <row r="23" spans="1:8" s="7" customFormat="1" ht="25.5" customHeight="1" x14ac:dyDescent="0.2">
      <c r="A23" s="224" t="s">
        <v>692</v>
      </c>
      <c r="B23" s="621" t="s">
        <v>2222</v>
      </c>
      <c r="C23" s="621"/>
      <c r="D23" s="621"/>
      <c r="E23" s="621"/>
      <c r="F23" s="621"/>
      <c r="G23" s="621"/>
      <c r="H23" s="621"/>
    </row>
    <row r="24" spans="1:8" ht="13.5" thickBot="1" x14ac:dyDescent="0.25"/>
    <row r="25" spans="1:8" ht="13.5" thickBot="1" x14ac:dyDescent="0.25">
      <c r="A25" s="756" t="s">
        <v>686</v>
      </c>
      <c r="B25" s="756"/>
      <c r="C25" s="232" t="s">
        <v>687</v>
      </c>
      <c r="D25" s="756" t="s">
        <v>688</v>
      </c>
      <c r="E25" s="756"/>
      <c r="F25" s="756"/>
      <c r="G25" s="756" t="s">
        <v>689</v>
      </c>
      <c r="H25" s="756"/>
    </row>
    <row r="26" spans="1:8" x14ac:dyDescent="0.2">
      <c r="A26" s="877" t="s">
        <v>2277</v>
      </c>
      <c r="B26" s="877"/>
      <c r="C26" s="179" t="s">
        <v>2278</v>
      </c>
      <c r="D26" s="621" t="s">
        <v>1011</v>
      </c>
      <c r="E26" s="622"/>
      <c r="F26" s="622"/>
      <c r="G26" s="676" t="s">
        <v>1012</v>
      </c>
      <c r="H26" s="676"/>
    </row>
    <row r="27" spans="1:8" ht="13.5" thickBot="1" x14ac:dyDescent="0.25"/>
    <row r="28" spans="1:8" s="3" customFormat="1" ht="13.5" thickBot="1" x14ac:dyDescent="0.25">
      <c r="A28" s="229" t="s">
        <v>4537</v>
      </c>
      <c r="B28" s="229" t="s">
        <v>2966</v>
      </c>
      <c r="C28" s="230" t="s">
        <v>2965</v>
      </c>
      <c r="D28" s="229" t="s">
        <v>1396</v>
      </c>
      <c r="E28" s="229" t="s">
        <v>4536</v>
      </c>
      <c r="F28" s="229" t="s">
        <v>2964</v>
      </c>
      <c r="G28" s="683" t="s">
        <v>64</v>
      </c>
      <c r="H28" s="684"/>
    </row>
    <row r="29" spans="1:8" s="31" customFormat="1" x14ac:dyDescent="0.2">
      <c r="A29" s="76" t="s">
        <v>4501</v>
      </c>
      <c r="B29" s="106" t="s">
        <v>4510</v>
      </c>
      <c r="C29" s="106" t="s">
        <v>4161</v>
      </c>
      <c r="D29" s="77" t="s">
        <v>4511</v>
      </c>
      <c r="E29" s="78">
        <v>5032</v>
      </c>
      <c r="F29" s="77" t="s">
        <v>48</v>
      </c>
      <c r="G29" s="662" t="s">
        <v>4158</v>
      </c>
      <c r="H29" s="663"/>
    </row>
    <row r="30" spans="1:8" s="31" customFormat="1" x14ac:dyDescent="0.2">
      <c r="A30" s="59" t="s">
        <v>4498</v>
      </c>
      <c r="B30" s="107" t="s">
        <v>4159</v>
      </c>
      <c r="C30" s="107" t="s">
        <v>4160</v>
      </c>
      <c r="D30" s="60" t="s">
        <v>4162</v>
      </c>
      <c r="E30" s="61">
        <v>5038</v>
      </c>
      <c r="F30" s="60" t="s">
        <v>1030</v>
      </c>
      <c r="G30" s="654" t="s">
        <v>4163</v>
      </c>
      <c r="H30" s="655"/>
    </row>
    <row r="31" spans="1:8" s="31" customFormat="1" x14ac:dyDescent="0.2">
      <c r="A31" s="59" t="s">
        <v>4502</v>
      </c>
      <c r="B31" s="107" t="s">
        <v>4164</v>
      </c>
      <c r="C31" s="107" t="s">
        <v>4165</v>
      </c>
      <c r="D31" s="60" t="s">
        <v>4166</v>
      </c>
      <c r="E31" s="61">
        <v>4988</v>
      </c>
      <c r="F31" s="60" t="s">
        <v>1030</v>
      </c>
      <c r="G31" s="654" t="s">
        <v>4167</v>
      </c>
      <c r="H31" s="655"/>
    </row>
    <row r="32" spans="1:8" s="31" customFormat="1" x14ac:dyDescent="0.2">
      <c r="A32" s="59" t="s">
        <v>4488</v>
      </c>
      <c r="B32" s="107" t="s">
        <v>4172</v>
      </c>
      <c r="C32" s="107" t="s">
        <v>4173</v>
      </c>
      <c r="D32" s="60" t="s">
        <v>4174</v>
      </c>
      <c r="E32" s="61">
        <v>5057</v>
      </c>
      <c r="F32" s="60" t="s">
        <v>1030</v>
      </c>
      <c r="G32" s="654" t="s">
        <v>4175</v>
      </c>
      <c r="H32" s="655"/>
    </row>
    <row r="33" spans="1:8" s="31" customFormat="1" ht="26.25" customHeight="1" x14ac:dyDescent="0.2">
      <c r="A33" s="59" t="s">
        <v>4171</v>
      </c>
      <c r="B33" s="107" t="s">
        <v>4168</v>
      </c>
      <c r="C33" s="107" t="s">
        <v>4169</v>
      </c>
      <c r="D33" s="60" t="s">
        <v>4170</v>
      </c>
      <c r="E33" s="61">
        <v>5152</v>
      </c>
      <c r="F33" s="60" t="s">
        <v>1030</v>
      </c>
      <c r="G33" s="654" t="s">
        <v>4179</v>
      </c>
      <c r="H33" s="655"/>
    </row>
    <row r="34" spans="1:8" s="31" customFormat="1" ht="26.25" customHeight="1" x14ac:dyDescent="0.2">
      <c r="A34" s="59" t="s">
        <v>4503</v>
      </c>
      <c r="B34" s="107" t="s">
        <v>4176</v>
      </c>
      <c r="C34" s="107" t="s">
        <v>4177</v>
      </c>
      <c r="D34" s="60" t="s">
        <v>4178</v>
      </c>
      <c r="E34" s="61">
        <v>5066</v>
      </c>
      <c r="F34" s="60" t="s">
        <v>4537</v>
      </c>
      <c r="G34" s="654" t="s">
        <v>727</v>
      </c>
      <c r="H34" s="655"/>
    </row>
    <row r="35" spans="1:8" s="31" customFormat="1" x14ac:dyDescent="0.2">
      <c r="A35" s="59" t="s">
        <v>4180</v>
      </c>
      <c r="B35" s="107" t="s">
        <v>4181</v>
      </c>
      <c r="C35" s="107" t="s">
        <v>4182</v>
      </c>
      <c r="D35" s="60" t="s">
        <v>4183</v>
      </c>
      <c r="E35" s="61">
        <v>5095</v>
      </c>
      <c r="F35" s="60" t="s">
        <v>1030</v>
      </c>
      <c r="G35" s="654" t="s">
        <v>4187</v>
      </c>
      <c r="H35" s="655"/>
    </row>
    <row r="36" spans="1:8" s="31" customFormat="1" ht="25.5" customHeight="1" x14ac:dyDescent="0.2">
      <c r="A36" s="59" t="s">
        <v>4504</v>
      </c>
      <c r="B36" s="107" t="s">
        <v>4184</v>
      </c>
      <c r="C36" s="107" t="s">
        <v>4185</v>
      </c>
      <c r="D36" s="60" t="s">
        <v>4186</v>
      </c>
      <c r="E36" s="61">
        <v>5144</v>
      </c>
      <c r="F36" s="60" t="s">
        <v>4537</v>
      </c>
      <c r="G36" s="654" t="s">
        <v>3631</v>
      </c>
      <c r="H36" s="655"/>
    </row>
    <row r="37" spans="1:8" s="31" customFormat="1" x14ac:dyDescent="0.2">
      <c r="A37" s="59" t="s">
        <v>4505</v>
      </c>
      <c r="B37" s="107" t="s">
        <v>3632</v>
      </c>
      <c r="C37" s="107" t="s">
        <v>3633</v>
      </c>
      <c r="D37" s="60" t="s">
        <v>3634</v>
      </c>
      <c r="E37" s="61">
        <v>5207</v>
      </c>
      <c r="F37" s="60" t="s">
        <v>4537</v>
      </c>
      <c r="G37" s="654" t="s">
        <v>3635</v>
      </c>
      <c r="H37" s="655"/>
    </row>
    <row r="38" spans="1:8" s="31" customFormat="1" x14ac:dyDescent="0.2">
      <c r="A38" s="59" t="s">
        <v>4506</v>
      </c>
      <c r="B38" s="107" t="s">
        <v>3636</v>
      </c>
      <c r="C38" s="107" t="s">
        <v>3637</v>
      </c>
      <c r="D38" s="60" t="s">
        <v>3638</v>
      </c>
      <c r="E38" s="61">
        <v>5212</v>
      </c>
      <c r="F38" s="60" t="s">
        <v>4537</v>
      </c>
      <c r="G38" s="654" t="s">
        <v>2276</v>
      </c>
      <c r="H38" s="655"/>
    </row>
    <row r="39" spans="1:8" s="31" customFormat="1" x14ac:dyDescent="0.2">
      <c r="A39" s="59" t="s">
        <v>972</v>
      </c>
      <c r="B39" s="107" t="s">
        <v>3639</v>
      </c>
      <c r="C39" s="107" t="s">
        <v>3640</v>
      </c>
      <c r="D39" s="60" t="s">
        <v>973</v>
      </c>
      <c r="E39" s="61">
        <v>5122</v>
      </c>
      <c r="F39" s="60" t="s">
        <v>1030</v>
      </c>
      <c r="G39" s="654" t="s">
        <v>974</v>
      </c>
      <c r="H39" s="655"/>
    </row>
    <row r="40" spans="1:8" s="31" customFormat="1" x14ac:dyDescent="0.2">
      <c r="A40" s="59" t="s">
        <v>4507</v>
      </c>
      <c r="B40" s="107" t="s">
        <v>4245</v>
      </c>
      <c r="C40" s="107" t="s">
        <v>975</v>
      </c>
      <c r="D40" s="60" t="s">
        <v>3641</v>
      </c>
      <c r="E40" s="61">
        <v>5122</v>
      </c>
      <c r="F40" s="60" t="s">
        <v>1030</v>
      </c>
      <c r="G40" s="654" t="s">
        <v>2102</v>
      </c>
      <c r="H40" s="655"/>
    </row>
    <row r="41" spans="1:8" s="31" customFormat="1" x14ac:dyDescent="0.2">
      <c r="A41" s="59" t="s">
        <v>4508</v>
      </c>
      <c r="B41" s="107" t="s">
        <v>2103</v>
      </c>
      <c r="C41" s="107" t="s">
        <v>2226</v>
      </c>
      <c r="D41" s="60" t="s">
        <v>2104</v>
      </c>
      <c r="E41" s="61">
        <v>5103</v>
      </c>
      <c r="F41" s="60" t="s">
        <v>4537</v>
      </c>
      <c r="G41" s="654" t="s">
        <v>2105</v>
      </c>
      <c r="H41" s="655"/>
    </row>
    <row r="42" spans="1:8" s="31" customFormat="1" x14ac:dyDescent="0.2">
      <c r="A42" s="59" t="s">
        <v>4509</v>
      </c>
      <c r="B42" s="107" t="s">
        <v>2106</v>
      </c>
      <c r="C42" s="107" t="s">
        <v>2107</v>
      </c>
      <c r="D42" s="60" t="s">
        <v>2108</v>
      </c>
      <c r="E42" s="61">
        <v>5095</v>
      </c>
      <c r="F42" s="60" t="s">
        <v>1030</v>
      </c>
      <c r="G42" s="654" t="s">
        <v>722</v>
      </c>
      <c r="H42" s="655"/>
    </row>
    <row r="43" spans="1:8" s="31" customFormat="1" x14ac:dyDescent="0.2">
      <c r="A43" s="59" t="s">
        <v>4485</v>
      </c>
      <c r="B43" s="107" t="s">
        <v>723</v>
      </c>
      <c r="C43" s="107" t="s">
        <v>724</v>
      </c>
      <c r="D43" s="60" t="s">
        <v>725</v>
      </c>
      <c r="E43" s="61">
        <v>5147</v>
      </c>
      <c r="F43" s="60" t="s">
        <v>1030</v>
      </c>
      <c r="G43" s="654" t="s">
        <v>726</v>
      </c>
      <c r="H43" s="655"/>
    </row>
    <row r="44" spans="1:8" x14ac:dyDescent="0.2">
      <c r="A44" s="85" t="s">
        <v>4486</v>
      </c>
      <c r="B44" s="109" t="s">
        <v>728</v>
      </c>
      <c r="C44" s="107" t="s">
        <v>729</v>
      </c>
      <c r="D44" s="86" t="s">
        <v>730</v>
      </c>
      <c r="E44" s="87">
        <v>5126</v>
      </c>
      <c r="F44" s="86" t="s">
        <v>4537</v>
      </c>
      <c r="G44" s="656" t="s">
        <v>731</v>
      </c>
      <c r="H44" s="657"/>
    </row>
    <row r="45" spans="1:8" ht="25.5" customHeight="1" x14ac:dyDescent="0.2">
      <c r="A45" s="59" t="s">
        <v>4487</v>
      </c>
      <c r="B45" s="107" t="s">
        <v>732</v>
      </c>
      <c r="C45" s="107" t="s">
        <v>733</v>
      </c>
      <c r="D45" s="60" t="s">
        <v>734</v>
      </c>
      <c r="E45" s="61">
        <v>4692</v>
      </c>
      <c r="F45" s="60" t="s">
        <v>4537</v>
      </c>
      <c r="G45" s="654" t="s">
        <v>735</v>
      </c>
      <c r="H45" s="655"/>
    </row>
    <row r="46" spans="1:8" s="31" customFormat="1" x14ac:dyDescent="0.2">
      <c r="A46" s="59" t="s">
        <v>4488</v>
      </c>
      <c r="B46" s="661" t="s">
        <v>1032</v>
      </c>
      <c r="C46" s="661"/>
      <c r="D46" s="661"/>
      <c r="E46" s="661"/>
      <c r="F46" s="661"/>
      <c r="G46" s="654" t="s">
        <v>736</v>
      </c>
      <c r="H46" s="655"/>
    </row>
    <row r="47" spans="1:8" s="31" customFormat="1" x14ac:dyDescent="0.2">
      <c r="A47" s="59" t="s">
        <v>4489</v>
      </c>
      <c r="B47" s="107" t="s">
        <v>1050</v>
      </c>
      <c r="C47" s="107" t="s">
        <v>1051</v>
      </c>
      <c r="D47" s="60" t="s">
        <v>1052</v>
      </c>
      <c r="E47" s="61">
        <v>5067</v>
      </c>
      <c r="F47" s="60" t="s">
        <v>4537</v>
      </c>
      <c r="G47" s="654" t="s">
        <v>1150</v>
      </c>
      <c r="H47" s="655"/>
    </row>
    <row r="48" spans="1:8" s="31" customFormat="1" x14ac:dyDescent="0.2">
      <c r="A48" s="59" t="s">
        <v>4490</v>
      </c>
      <c r="B48" s="107" t="s">
        <v>1151</v>
      </c>
      <c r="C48" s="107" t="s">
        <v>1152</v>
      </c>
      <c r="D48" s="60" t="s">
        <v>1153</v>
      </c>
      <c r="E48" s="61">
        <v>5021</v>
      </c>
      <c r="F48" s="60" t="s">
        <v>1030</v>
      </c>
      <c r="G48" s="654" t="s">
        <v>1154</v>
      </c>
      <c r="H48" s="655"/>
    </row>
    <row r="49" spans="1:8" s="31" customFormat="1" x14ac:dyDescent="0.2">
      <c r="A49" s="59" t="s">
        <v>4491</v>
      </c>
      <c r="B49" s="107" t="s">
        <v>1155</v>
      </c>
      <c r="C49" s="107" t="s">
        <v>1156</v>
      </c>
      <c r="D49" s="60" t="s">
        <v>1157</v>
      </c>
      <c r="E49" s="61">
        <v>5118</v>
      </c>
      <c r="F49" s="60" t="s">
        <v>1030</v>
      </c>
      <c r="G49" s="654" t="s">
        <v>1158</v>
      </c>
      <c r="H49" s="655"/>
    </row>
    <row r="50" spans="1:8" s="31" customFormat="1" x14ac:dyDescent="0.2">
      <c r="A50" s="59" t="s">
        <v>4492</v>
      </c>
      <c r="B50" s="107" t="s">
        <v>2210</v>
      </c>
      <c r="C50" s="107" t="s">
        <v>1159</v>
      </c>
      <c r="D50" s="60" t="s">
        <v>1160</v>
      </c>
      <c r="E50" s="61">
        <v>5119</v>
      </c>
      <c r="F50" s="60" t="s">
        <v>3157</v>
      </c>
      <c r="G50" s="654" t="s">
        <v>1161</v>
      </c>
      <c r="H50" s="655"/>
    </row>
    <row r="51" spans="1:8" s="31" customFormat="1" ht="25.5" customHeight="1" x14ac:dyDescent="0.2">
      <c r="A51" s="59" t="s">
        <v>590</v>
      </c>
      <c r="B51" s="107" t="s">
        <v>591</v>
      </c>
      <c r="C51" s="107" t="s">
        <v>592</v>
      </c>
      <c r="D51" s="60" t="s">
        <v>1776</v>
      </c>
      <c r="E51" s="61">
        <v>5135</v>
      </c>
      <c r="F51" s="60" t="s">
        <v>3157</v>
      </c>
      <c r="G51" s="654" t="s">
        <v>1780</v>
      </c>
      <c r="H51" s="655"/>
    </row>
    <row r="52" spans="1:8" s="31" customFormat="1" x14ac:dyDescent="0.2">
      <c r="A52" s="59" t="s">
        <v>5317</v>
      </c>
      <c r="B52" s="375" t="s">
        <v>5322</v>
      </c>
      <c r="C52" s="375" t="s">
        <v>5323</v>
      </c>
      <c r="D52" s="373" t="s">
        <v>5324</v>
      </c>
      <c r="E52" s="61">
        <v>5150</v>
      </c>
      <c r="F52" s="373" t="s">
        <v>1030</v>
      </c>
      <c r="G52" s="665" t="s">
        <v>5325</v>
      </c>
      <c r="H52" s="666"/>
    </row>
    <row r="53" spans="1:8" s="31" customFormat="1" x14ac:dyDescent="0.2">
      <c r="A53" s="59" t="s">
        <v>4493</v>
      </c>
      <c r="B53" s="107" t="s">
        <v>1162</v>
      </c>
      <c r="C53" s="107" t="s">
        <v>1163</v>
      </c>
      <c r="D53" s="60" t="s">
        <v>1164</v>
      </c>
      <c r="E53" s="61">
        <v>5091</v>
      </c>
      <c r="F53" s="60" t="s">
        <v>1030</v>
      </c>
      <c r="G53" s="654" t="s">
        <v>1037</v>
      </c>
      <c r="H53" s="655"/>
    </row>
    <row r="54" spans="1:8" x14ac:dyDescent="0.2">
      <c r="A54" s="85" t="s">
        <v>4494</v>
      </c>
      <c r="B54" s="109" t="s">
        <v>1165</v>
      </c>
      <c r="C54" s="107" t="s">
        <v>1166</v>
      </c>
      <c r="D54" s="86" t="s">
        <v>1167</v>
      </c>
      <c r="E54" s="87">
        <v>5067</v>
      </c>
      <c r="F54" s="86" t="s">
        <v>4537</v>
      </c>
      <c r="G54" s="656" t="s">
        <v>1168</v>
      </c>
      <c r="H54" s="657"/>
    </row>
    <row r="55" spans="1:8" x14ac:dyDescent="0.2">
      <c r="A55" s="85" t="s">
        <v>4495</v>
      </c>
      <c r="B55" s="109" t="s">
        <v>1169</v>
      </c>
      <c r="C55" s="107" t="s">
        <v>1372</v>
      </c>
      <c r="D55" s="86" t="s">
        <v>1373</v>
      </c>
      <c r="E55" s="87">
        <v>5031</v>
      </c>
      <c r="F55" s="86" t="s">
        <v>4537</v>
      </c>
      <c r="G55" s="656" t="s">
        <v>4543</v>
      </c>
      <c r="H55" s="657"/>
    </row>
    <row r="56" spans="1:8" x14ac:dyDescent="0.2">
      <c r="A56" s="85" t="s">
        <v>4496</v>
      </c>
      <c r="B56" s="109" t="s">
        <v>4544</v>
      </c>
      <c r="C56" s="107" t="s">
        <v>4545</v>
      </c>
      <c r="D56" s="86" t="s">
        <v>4546</v>
      </c>
      <c r="E56" s="87">
        <v>5013</v>
      </c>
      <c r="F56" s="86" t="s">
        <v>1030</v>
      </c>
      <c r="G56" s="656" t="s">
        <v>4547</v>
      </c>
      <c r="H56" s="657"/>
    </row>
    <row r="57" spans="1:8" x14ac:dyDescent="0.2">
      <c r="A57" s="85" t="s">
        <v>1398</v>
      </c>
      <c r="B57" s="109" t="s">
        <v>1399</v>
      </c>
      <c r="C57" s="107" t="s">
        <v>1400</v>
      </c>
      <c r="D57" s="86" t="s">
        <v>1401</v>
      </c>
      <c r="E57" s="87">
        <v>5047</v>
      </c>
      <c r="F57" s="86" t="s">
        <v>48</v>
      </c>
      <c r="G57" s="656" t="s">
        <v>1402</v>
      </c>
      <c r="H57" s="657"/>
    </row>
    <row r="58" spans="1:8" x14ac:dyDescent="0.2">
      <c r="A58" s="85" t="s">
        <v>5318</v>
      </c>
      <c r="B58" s="490" t="s">
        <v>5265</v>
      </c>
      <c r="C58" s="375" t="s">
        <v>5319</v>
      </c>
      <c r="D58" s="446" t="s">
        <v>5320</v>
      </c>
      <c r="E58" s="87">
        <v>5091</v>
      </c>
      <c r="F58" s="446" t="s">
        <v>1030</v>
      </c>
      <c r="G58" s="735" t="s">
        <v>5321</v>
      </c>
      <c r="H58" s="736"/>
    </row>
    <row r="59" spans="1:8" x14ac:dyDescent="0.2">
      <c r="A59" s="85" t="s">
        <v>1777</v>
      </c>
      <c r="B59" s="109" t="s">
        <v>1103</v>
      </c>
      <c r="C59" s="107" t="s">
        <v>4545</v>
      </c>
      <c r="D59" s="86" t="s">
        <v>1778</v>
      </c>
      <c r="E59" s="87">
        <v>5039</v>
      </c>
      <c r="F59" s="86" t="s">
        <v>1030</v>
      </c>
      <c r="G59" s="656" t="s">
        <v>1779</v>
      </c>
      <c r="H59" s="657"/>
    </row>
    <row r="60" spans="1:8" x14ac:dyDescent="0.2">
      <c r="A60" s="85" t="s">
        <v>4497</v>
      </c>
      <c r="B60" s="109" t="s">
        <v>4548</v>
      </c>
      <c r="C60" s="107" t="s">
        <v>4549</v>
      </c>
      <c r="D60" s="86" t="s">
        <v>4550</v>
      </c>
      <c r="E60" s="87">
        <v>5091</v>
      </c>
      <c r="F60" s="86" t="s">
        <v>1030</v>
      </c>
      <c r="G60" s="656" t="s">
        <v>4551</v>
      </c>
      <c r="H60" s="657"/>
    </row>
    <row r="61" spans="1:8" s="31" customFormat="1" ht="26.25" customHeight="1" thickBot="1" x14ac:dyDescent="0.25">
      <c r="A61" s="62" t="s">
        <v>4498</v>
      </c>
      <c r="B61" s="847" t="s">
        <v>1032</v>
      </c>
      <c r="C61" s="847"/>
      <c r="D61" s="847"/>
      <c r="E61" s="847"/>
      <c r="F61" s="847"/>
      <c r="G61" s="652" t="s">
        <v>4552</v>
      </c>
      <c r="H61" s="653"/>
    </row>
  </sheetData>
  <mergeCells count="65">
    <mergeCell ref="B61:F61"/>
    <mergeCell ref="B46:F46"/>
    <mergeCell ref="G33:H33"/>
    <mergeCell ref="G53:H53"/>
    <mergeCell ref="G54:H54"/>
    <mergeCell ref="G55:H55"/>
    <mergeCell ref="G34:H34"/>
    <mergeCell ref="G35:H35"/>
    <mergeCell ref="G43:H43"/>
    <mergeCell ref="G39:H39"/>
    <mergeCell ref="G44:H44"/>
    <mergeCell ref="G36:H36"/>
    <mergeCell ref="G37:H37"/>
    <mergeCell ref="G59:H59"/>
    <mergeCell ref="G60:H60"/>
    <mergeCell ref="G61:H61"/>
    <mergeCell ref="G47:H47"/>
    <mergeCell ref="G48:H48"/>
    <mergeCell ref="G57:H57"/>
    <mergeCell ref="G49:H49"/>
    <mergeCell ref="G50:H50"/>
    <mergeCell ref="G51:H51"/>
    <mergeCell ref="G58:H58"/>
    <mergeCell ref="A15:H15"/>
    <mergeCell ref="G45:H45"/>
    <mergeCell ref="G41:H41"/>
    <mergeCell ref="G42:H42"/>
    <mergeCell ref="G38:H38"/>
    <mergeCell ref="G40:H40"/>
    <mergeCell ref="G25:H25"/>
    <mergeCell ref="G29:H29"/>
    <mergeCell ref="G30:H30"/>
    <mergeCell ref="G31:H31"/>
    <mergeCell ref="G32:H32"/>
    <mergeCell ref="G28:H28"/>
    <mergeCell ref="G26:H26"/>
    <mergeCell ref="G56:H56"/>
    <mergeCell ref="G46:H46"/>
    <mergeCell ref="A13:B13"/>
    <mergeCell ref="C13:D13"/>
    <mergeCell ref="E13:F13"/>
    <mergeCell ref="E14:F14"/>
    <mergeCell ref="G52:H52"/>
    <mergeCell ref="A25:B25"/>
    <mergeCell ref="A26:B26"/>
    <mergeCell ref="D26:F26"/>
    <mergeCell ref="A14:B14"/>
    <mergeCell ref="C14:D14"/>
    <mergeCell ref="B19:C19"/>
    <mergeCell ref="B23:H23"/>
    <mergeCell ref="E19:H19"/>
    <mergeCell ref="E20:F20"/>
    <mergeCell ref="B21:H21"/>
    <mergeCell ref="D25:F25"/>
    <mergeCell ref="G9:H10"/>
    <mergeCell ref="A1:B1"/>
    <mergeCell ref="A12:H12"/>
    <mergeCell ref="C1:H1"/>
    <mergeCell ref="C2:H2"/>
    <mergeCell ref="D4:E4"/>
    <mergeCell ref="A3:B3"/>
    <mergeCell ref="G4:H6"/>
    <mergeCell ref="A11:B11"/>
    <mergeCell ref="A2:B2"/>
    <mergeCell ref="E8:F8"/>
  </mergeCells>
  <phoneticPr fontId="0" type="noConversion"/>
  <hyperlinks>
    <hyperlink ref="D4:E4" location="'287BroomLong'!A1" display="287 BroomLong Trail" xr:uid="{00000000-0004-0000-2000-000000000000}"/>
    <hyperlink ref="D7" location="CFrommeP!A1" display="CFrommeP Trail" xr:uid="{00000000-0004-0000-2000-000001000000}"/>
    <hyperlink ref="D6" location="'96BroomLong'!A1" display="'96 Broomfield Longmont" xr:uid="{00000000-0004-0000-2000-000002000000}"/>
    <hyperlink ref="A2:B2" location="Overview!A1" display="Trail Overview" xr:uid="{00000000-0004-0000-2000-000003000000}"/>
    <hyperlink ref="D5" location="'6636UteFtHill'!A1" display="6636 UteFtHill" xr:uid="{00000000-0004-0000-2000-000004000000}"/>
    <hyperlink ref="D10" location="SpringFC!A1" display="Spring Cr FC" xr:uid="{00000000-0004-0000-2000-000005000000}"/>
    <hyperlink ref="D8" location="HarmonYL!A1" display="Harmony Lanes E" xr:uid="{00000000-0004-0000-2000-000006000000}"/>
    <hyperlink ref="D9" location="LovelandBigT!A1" display="Loveland Big T" xr:uid="{00000000-0004-0000-2000-000007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8061" divId="DR_Out_28061" sourceType="sheet" destinationFile="C:\GPS\Bicycle\CO_FN\CO_FN_LLF.htm" title="GeoBiking CO_FN LLF Trail Description"/>
  </webPublishItem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1318A-9382-4709-8274-510E4632248F}">
  <sheetPr>
    <pageSetUpPr fitToPage="1"/>
  </sheetPr>
  <dimension ref="A1:I35"/>
  <sheetViews>
    <sheetView zoomScaleNormal="100" workbookViewId="0">
      <selection sqref="A1:XFD1048576"/>
    </sheetView>
  </sheetViews>
  <sheetFormatPr defaultColWidth="9.140625" defaultRowHeight="12.75" x14ac:dyDescent="0.2"/>
  <cols>
    <col min="1" max="1" width="10.42578125" style="545" bestFit="1" customWidth="1"/>
    <col min="2" max="2" width="10.140625" style="545" bestFit="1" customWidth="1"/>
    <col min="3" max="3" width="13.140625" style="1" customWidth="1"/>
    <col min="4" max="4" width="17.5703125" style="545" bestFit="1" customWidth="1"/>
    <col min="5" max="5" width="8" style="545" bestFit="1" customWidth="1"/>
    <col min="6" max="6" width="15.140625" style="545" bestFit="1" customWidth="1"/>
    <col min="7" max="7" width="8.140625" style="545" bestFit="1" customWidth="1"/>
    <col min="8" max="8" width="33.42578125" style="545" customWidth="1"/>
    <col min="9" max="16384" width="9.140625" style="545"/>
  </cols>
  <sheetData>
    <row r="1" spans="1:9" ht="24" customHeight="1" x14ac:dyDescent="0.2">
      <c r="A1" s="636" t="s">
        <v>5576</v>
      </c>
      <c r="B1" s="637"/>
      <c r="C1" s="645" t="s">
        <v>5553</v>
      </c>
      <c r="D1" s="646"/>
      <c r="E1" s="646"/>
      <c r="F1" s="646"/>
      <c r="G1" s="646"/>
      <c r="H1" s="646"/>
    </row>
    <row r="2" spans="1:9" x14ac:dyDescent="0.2">
      <c r="A2" s="648" t="s">
        <v>3002</v>
      </c>
      <c r="B2" s="648"/>
      <c r="C2" s="645" t="s">
        <v>5554</v>
      </c>
      <c r="D2" s="671"/>
      <c r="E2" s="671"/>
      <c r="F2" s="671"/>
      <c r="G2" s="671"/>
      <c r="H2" s="671"/>
    </row>
    <row r="3" spans="1:9" x14ac:dyDescent="0.2">
      <c r="A3" s="8"/>
      <c r="B3" s="544"/>
      <c r="C3" s="647"/>
      <c r="D3" s="622"/>
      <c r="E3" s="622"/>
      <c r="F3" s="622"/>
      <c r="G3" s="622"/>
      <c r="H3" s="622"/>
    </row>
    <row r="4" spans="1:9" x14ac:dyDescent="0.2">
      <c r="A4" s="227" t="s">
        <v>47</v>
      </c>
      <c r="B4" s="557" t="s">
        <v>5572</v>
      </c>
      <c r="C4" s="30" t="s">
        <v>1076</v>
      </c>
      <c r="D4" s="648" t="s">
        <v>2739</v>
      </c>
      <c r="E4" s="648"/>
      <c r="F4" s="30" t="s">
        <v>1395</v>
      </c>
      <c r="G4" s="635"/>
      <c r="H4" s="635"/>
      <c r="I4" s="542"/>
    </row>
    <row r="5" spans="1:9" x14ac:dyDescent="0.2">
      <c r="A5" s="547"/>
      <c r="B5" s="548"/>
      <c r="C5" s="30"/>
      <c r="D5" s="835" t="s">
        <v>2738</v>
      </c>
      <c r="E5" s="835"/>
      <c r="G5" s="635"/>
      <c r="H5" s="635"/>
      <c r="I5" s="542"/>
    </row>
    <row r="6" spans="1:9" x14ac:dyDescent="0.2">
      <c r="A6" s="211" t="s">
        <v>3187</v>
      </c>
      <c r="B6" s="105">
        <f>COUNT(E28:E34)</f>
        <v>7</v>
      </c>
      <c r="C6" s="545"/>
      <c r="E6" s="189" t="s">
        <v>2767</v>
      </c>
      <c r="F6" s="189" t="s">
        <v>4681</v>
      </c>
      <c r="G6" s="714" t="s">
        <v>5689</v>
      </c>
      <c r="H6" s="691"/>
    </row>
    <row r="7" spans="1:9" x14ac:dyDescent="0.2">
      <c r="A7" s="547"/>
      <c r="B7" s="105"/>
      <c r="C7" s="545"/>
      <c r="E7" s="242">
        <v>43167</v>
      </c>
      <c r="F7" s="190">
        <v>44056</v>
      </c>
      <c r="G7" s="691"/>
      <c r="H7" s="691"/>
    </row>
    <row r="8" spans="1:9" ht="13.5" thickBot="1" x14ac:dyDescent="0.25">
      <c r="A8" s="547"/>
      <c r="B8" s="105"/>
      <c r="C8" s="545"/>
      <c r="F8" s="190"/>
      <c r="G8" s="546"/>
      <c r="H8" s="546"/>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541"/>
      <c r="H10" s="163" t="s">
        <v>2605</v>
      </c>
    </row>
    <row r="11" spans="1:9" ht="13.5" thickBot="1" x14ac:dyDescent="0.25">
      <c r="A11" s="629"/>
      <c r="B11" s="629"/>
      <c r="C11" s="678">
        <v>3.2</v>
      </c>
      <c r="D11" s="679"/>
      <c r="E11" s="629">
        <v>2.8</v>
      </c>
      <c r="F11" s="629"/>
      <c r="G11" s="543"/>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v>4921</v>
      </c>
      <c r="B14" s="23">
        <v>5082</v>
      </c>
      <c r="C14" s="24">
        <v>4921</v>
      </c>
      <c r="D14" s="24">
        <v>5091</v>
      </c>
      <c r="E14" s="24">
        <f>B14 - A14</f>
        <v>161</v>
      </c>
      <c r="F14" s="24">
        <v>171</v>
      </c>
      <c r="G14" s="24"/>
      <c r="H14" s="3">
        <v>1</v>
      </c>
    </row>
    <row r="15" spans="1:9" s="7" customFormat="1" x14ac:dyDescent="0.2">
      <c r="A15" s="836"/>
      <c r="B15" s="837"/>
      <c r="C15" s="837"/>
      <c r="D15" s="837"/>
      <c r="E15" s="837"/>
      <c r="F15" s="837"/>
      <c r="G15" s="837"/>
      <c r="H15" s="837"/>
    </row>
    <row r="16" spans="1:9" s="7" customFormat="1" ht="12.75" customHeight="1" x14ac:dyDescent="0.2">
      <c r="A16" s="554" t="s">
        <v>690</v>
      </c>
      <c r="B16" s="623" t="s">
        <v>2598</v>
      </c>
      <c r="C16" s="623"/>
      <c r="D16" s="144" t="s">
        <v>693</v>
      </c>
      <c r="E16" s="624" t="s">
        <v>601</v>
      </c>
      <c r="F16" s="624"/>
      <c r="G16" s="624"/>
      <c r="H16" s="624"/>
    </row>
    <row r="17" spans="1:9" s="7" customFormat="1" x14ac:dyDescent="0.2">
      <c r="A17" s="551"/>
      <c r="B17" s="552"/>
      <c r="C17" s="552"/>
      <c r="D17" s="223" t="s">
        <v>3141</v>
      </c>
      <c r="E17" s="624" t="s">
        <v>5555</v>
      </c>
      <c r="F17" s="624"/>
      <c r="G17" s="554" t="s">
        <v>2279</v>
      </c>
      <c r="H17" s="467">
        <v>272</v>
      </c>
    </row>
    <row r="18" spans="1:9" s="7" customFormat="1" ht="12.75" customHeight="1" x14ac:dyDescent="0.2">
      <c r="A18" s="554" t="s">
        <v>691</v>
      </c>
      <c r="B18" s="878" t="s">
        <v>4338</v>
      </c>
      <c r="C18" s="621"/>
      <c r="D18" s="621"/>
      <c r="E18" s="621"/>
      <c r="F18" s="621"/>
      <c r="G18" s="621"/>
      <c r="H18" s="621"/>
    </row>
    <row r="19" spans="1:9" s="7" customFormat="1" x14ac:dyDescent="0.2">
      <c r="A19" s="836"/>
      <c r="B19" s="837"/>
      <c r="C19" s="837"/>
      <c r="D19" s="837"/>
      <c r="E19" s="837"/>
      <c r="F19" s="837"/>
      <c r="G19" s="837"/>
      <c r="H19" s="837"/>
    </row>
    <row r="20" spans="1:9" s="7" customFormat="1" ht="12.75" customHeight="1" x14ac:dyDescent="0.2">
      <c r="A20" s="843" t="s">
        <v>692</v>
      </c>
      <c r="B20" s="621"/>
      <c r="C20" s="621"/>
      <c r="D20" s="621"/>
      <c r="E20" s="621"/>
      <c r="F20" s="621"/>
      <c r="G20" s="621"/>
      <c r="H20" s="621"/>
    </row>
    <row r="21" spans="1:9" ht="12.75" customHeight="1" x14ac:dyDescent="0.2">
      <c r="A21" s="843"/>
      <c r="B21" s="879" t="s">
        <v>5687</v>
      </c>
      <c r="C21" s="879"/>
      <c r="D21" s="879"/>
      <c r="E21" s="879"/>
      <c r="F21" s="879"/>
      <c r="G21" s="879"/>
      <c r="H21" s="879"/>
    </row>
    <row r="22" spans="1:9" ht="12.75" customHeight="1" x14ac:dyDescent="0.2">
      <c r="A22" s="554"/>
      <c r="B22" s="717"/>
      <c r="C22" s="671"/>
      <c r="D22" s="671"/>
      <c r="E22" s="671"/>
      <c r="F22" s="671"/>
      <c r="G22" s="671"/>
      <c r="H22" s="671"/>
    </row>
    <row r="23" spans="1:9" ht="12.75" customHeight="1" thickBot="1" x14ac:dyDescent="0.25">
      <c r="A23" s="172"/>
      <c r="B23" s="173"/>
      <c r="C23" s="173"/>
      <c r="D23" s="173"/>
      <c r="E23" s="173"/>
      <c r="F23" s="173"/>
      <c r="G23" s="173"/>
      <c r="H23" s="173"/>
    </row>
    <row r="24" spans="1:9" ht="13.5" thickBot="1" x14ac:dyDescent="0.25">
      <c r="A24" s="620" t="s">
        <v>686</v>
      </c>
      <c r="B24" s="620"/>
      <c r="C24" s="550" t="s">
        <v>687</v>
      </c>
      <c r="D24" s="841" t="s">
        <v>688</v>
      </c>
      <c r="E24" s="841"/>
      <c r="F24" s="841"/>
      <c r="G24" s="841" t="s">
        <v>689</v>
      </c>
      <c r="H24" s="841"/>
      <c r="I24" s="553"/>
    </row>
    <row r="25" spans="1:9" x14ac:dyDescent="0.2">
      <c r="A25" s="880" t="s">
        <v>3003</v>
      </c>
      <c r="B25" s="880"/>
      <c r="C25" s="558" t="s">
        <v>4852</v>
      </c>
      <c r="D25" s="878" t="s">
        <v>5573</v>
      </c>
      <c r="E25" s="622"/>
      <c r="F25" s="622"/>
      <c r="G25" s="881" t="s">
        <v>5574</v>
      </c>
      <c r="H25" s="842"/>
    </row>
    <row r="26" spans="1:9" ht="13.5" thickBot="1" x14ac:dyDescent="0.25">
      <c r="A26" s="175"/>
      <c r="B26" s="175"/>
      <c r="C26" s="559"/>
      <c r="D26" s="175"/>
      <c r="E26" s="175"/>
      <c r="F26" s="175"/>
      <c r="G26" s="175"/>
      <c r="H26" s="175"/>
    </row>
    <row r="27" spans="1:9" s="3" customFormat="1" ht="13.5" thickBot="1" x14ac:dyDescent="0.25">
      <c r="A27" s="4" t="s">
        <v>4537</v>
      </c>
      <c r="B27" s="4" t="s">
        <v>2966</v>
      </c>
      <c r="C27" s="5" t="s">
        <v>2965</v>
      </c>
      <c r="D27" s="4" t="s">
        <v>1396</v>
      </c>
      <c r="E27" s="4" t="s">
        <v>4536</v>
      </c>
      <c r="F27" s="4" t="s">
        <v>2964</v>
      </c>
      <c r="G27" s="659" t="s">
        <v>64</v>
      </c>
      <c r="H27" s="660"/>
    </row>
    <row r="28" spans="1:9" s="542" customFormat="1" x14ac:dyDescent="0.2">
      <c r="A28" s="76" t="s">
        <v>5568</v>
      </c>
      <c r="B28" s="560" t="s">
        <v>5556</v>
      </c>
      <c r="C28" s="560" t="s">
        <v>5510</v>
      </c>
      <c r="D28" s="77" t="s">
        <v>4057</v>
      </c>
      <c r="E28" s="78">
        <v>4977</v>
      </c>
      <c r="F28" s="77" t="s">
        <v>1030</v>
      </c>
      <c r="G28" s="662" t="s">
        <v>2883</v>
      </c>
      <c r="H28" s="663"/>
    </row>
    <row r="29" spans="1:9" x14ac:dyDescent="0.2">
      <c r="A29" s="85" t="s">
        <v>5569</v>
      </c>
      <c r="B29" s="561" t="s">
        <v>5557</v>
      </c>
      <c r="C29" s="562" t="s">
        <v>5558</v>
      </c>
      <c r="D29" s="563" t="s">
        <v>2899</v>
      </c>
      <c r="E29" s="87">
        <v>5079</v>
      </c>
      <c r="F29" s="563" t="s">
        <v>3484</v>
      </c>
      <c r="G29" s="656"/>
      <c r="H29" s="657"/>
    </row>
    <row r="30" spans="1:9" x14ac:dyDescent="0.2">
      <c r="A30" s="85" t="s">
        <v>5570</v>
      </c>
      <c r="B30" s="561" t="s">
        <v>5559</v>
      </c>
      <c r="C30" s="562" t="s">
        <v>5560</v>
      </c>
      <c r="D30" s="563" t="s">
        <v>5564</v>
      </c>
      <c r="E30" s="87">
        <v>5074</v>
      </c>
      <c r="F30" s="563" t="s">
        <v>3673</v>
      </c>
      <c r="G30" s="656" t="s">
        <v>2892</v>
      </c>
      <c r="H30" s="657"/>
    </row>
    <row r="31" spans="1:9" x14ac:dyDescent="0.2">
      <c r="A31" s="85" t="s">
        <v>5571</v>
      </c>
      <c r="B31" s="561" t="s">
        <v>5561</v>
      </c>
      <c r="C31" s="562" t="s">
        <v>5562</v>
      </c>
      <c r="D31" s="563" t="s">
        <v>5563</v>
      </c>
      <c r="E31" s="87">
        <v>4961</v>
      </c>
      <c r="F31" s="563" t="s">
        <v>4958</v>
      </c>
      <c r="G31" s="882" t="s">
        <v>5565</v>
      </c>
      <c r="H31" s="657"/>
    </row>
    <row r="32" spans="1:9" s="590" customFormat="1" ht="27.75" customHeight="1" x14ac:dyDescent="0.2">
      <c r="A32" s="476" t="s">
        <v>5684</v>
      </c>
      <c r="B32" s="584" t="s">
        <v>5566</v>
      </c>
      <c r="C32" s="584" t="s">
        <v>5567</v>
      </c>
      <c r="D32" s="618" t="s">
        <v>5685</v>
      </c>
      <c r="E32" s="478">
        <v>5082</v>
      </c>
      <c r="F32" s="619" t="s">
        <v>1866</v>
      </c>
      <c r="G32" s="884" t="s">
        <v>5686</v>
      </c>
      <c r="H32" s="885"/>
    </row>
    <row r="33" spans="1:8" s="594" customFormat="1" x14ac:dyDescent="0.2">
      <c r="A33" s="432" t="s">
        <v>5676</v>
      </c>
      <c r="B33" s="616" t="s">
        <v>5677</v>
      </c>
      <c r="C33" s="584" t="s">
        <v>5680</v>
      </c>
      <c r="D33" s="617" t="s">
        <v>5679</v>
      </c>
      <c r="E33" s="436">
        <v>5059</v>
      </c>
      <c r="F33" s="617" t="s">
        <v>3157</v>
      </c>
      <c r="G33" s="868" t="s">
        <v>5681</v>
      </c>
      <c r="H33" s="883"/>
    </row>
    <row r="34" spans="1:8" s="542" customFormat="1" ht="13.5" thickBot="1" x14ac:dyDescent="0.25">
      <c r="A34" s="62" t="s">
        <v>5682</v>
      </c>
      <c r="B34" s="564" t="s">
        <v>5664</v>
      </c>
      <c r="C34" s="564" t="s">
        <v>5678</v>
      </c>
      <c r="D34" s="565" t="s">
        <v>4059</v>
      </c>
      <c r="E34" s="64">
        <v>5070</v>
      </c>
      <c r="F34" s="549" t="s">
        <v>1030</v>
      </c>
      <c r="G34" s="869" t="s">
        <v>5683</v>
      </c>
      <c r="H34" s="653"/>
    </row>
    <row r="35" spans="1:8" s="542" customFormat="1" x14ac:dyDescent="0.2">
      <c r="A35" s="866"/>
      <c r="B35" s="867"/>
      <c r="C35" s="867"/>
      <c r="D35" s="867"/>
      <c r="E35" s="867"/>
      <c r="F35" s="867"/>
      <c r="G35" s="867"/>
      <c r="H35" s="867"/>
    </row>
  </sheetData>
  <mergeCells count="42">
    <mergeCell ref="G29:H29"/>
    <mergeCell ref="G30:H30"/>
    <mergeCell ref="G31:H31"/>
    <mergeCell ref="G34:H34"/>
    <mergeCell ref="A35:H35"/>
    <mergeCell ref="G33:H33"/>
    <mergeCell ref="G32:H32"/>
    <mergeCell ref="A25:B25"/>
    <mergeCell ref="D25:F25"/>
    <mergeCell ref="G25:H25"/>
    <mergeCell ref="G27:H27"/>
    <mergeCell ref="G28:H28"/>
    <mergeCell ref="A24:B24"/>
    <mergeCell ref="D24:F24"/>
    <mergeCell ref="G24:H24"/>
    <mergeCell ref="A12:H12"/>
    <mergeCell ref="A15:H15"/>
    <mergeCell ref="B16:C16"/>
    <mergeCell ref="E16:H16"/>
    <mergeCell ref="E17:F17"/>
    <mergeCell ref="B18:H18"/>
    <mergeCell ref="A19:H19"/>
    <mergeCell ref="A20:A21"/>
    <mergeCell ref="B20:H20"/>
    <mergeCell ref="B21:H21"/>
    <mergeCell ref="B22:H22"/>
    <mergeCell ref="A11:B11"/>
    <mergeCell ref="C11:D11"/>
    <mergeCell ref="E11:F11"/>
    <mergeCell ref="A1:B1"/>
    <mergeCell ref="C1:H1"/>
    <mergeCell ref="A2:B2"/>
    <mergeCell ref="C2:H2"/>
    <mergeCell ref="C3:H3"/>
    <mergeCell ref="D4:E4"/>
    <mergeCell ref="G4:H5"/>
    <mergeCell ref="G6:H7"/>
    <mergeCell ref="A9:H9"/>
    <mergeCell ref="A10:B10"/>
    <mergeCell ref="C10:D10"/>
    <mergeCell ref="E10:F10"/>
    <mergeCell ref="D5:E5"/>
  </mergeCells>
  <hyperlinks>
    <hyperlink ref="D4:E4" location="LovelandBoydL!A1" display="Loveland Boyd L" xr:uid="{AD098795-2059-4686-A1D0-9C2061D5796B}"/>
    <hyperlink ref="A2:B2" location="Overview!A1" tooltip="Go to Trail Network Overview" display="Trail Network Overview" xr:uid="{2516FCF1-3F47-4C33-A68B-40D98FE20B1A}"/>
    <hyperlink ref="D5:E5" location="LovelandBigT!A1" display="Loveland Big Thompson" xr:uid="{9EF0ADD1-6981-46DA-B0DE-3CAC88EB7711}"/>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7097" divId="CO_FN_7097" sourceType="sheet" destinationFile="C:\GPS\Bicycle\CO_FN\CO_FN_LRN.htm" title="CO_FN LRN Trail Description"/>
  </webPublishItem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7">
    <pageSetUpPr fitToPage="1"/>
  </sheetPr>
  <dimension ref="A1:I38"/>
  <sheetViews>
    <sheetView topLeftCell="A6" zoomScaleNormal="100" workbookViewId="0">
      <selection activeCell="A15" sqref="A15"/>
    </sheetView>
  </sheetViews>
  <sheetFormatPr defaultRowHeight="12.75" x14ac:dyDescent="0.2"/>
  <cols>
    <col min="1" max="1" width="10.42578125" bestFit="1" customWidth="1"/>
    <col min="2" max="2" width="10.140625" bestFit="1" customWidth="1"/>
    <col min="3" max="3" width="12.140625" style="1" bestFit="1" customWidth="1"/>
    <col min="4" max="4" width="16.42578125" bestFit="1" customWidth="1"/>
    <col min="5" max="5" width="8" bestFit="1" customWidth="1"/>
    <col min="6" max="6" width="15.140625" bestFit="1" customWidth="1"/>
    <col min="7" max="7" width="8.140625" bestFit="1" customWidth="1"/>
    <col min="8" max="8" width="31.28515625" customWidth="1"/>
  </cols>
  <sheetData>
    <row r="1" spans="1:9" ht="24" customHeight="1" x14ac:dyDescent="0.2">
      <c r="A1" s="636" t="s">
        <v>4845</v>
      </c>
      <c r="B1" s="637"/>
      <c r="C1" s="645" t="s">
        <v>1532</v>
      </c>
      <c r="D1" s="646"/>
      <c r="E1" s="646"/>
      <c r="F1" s="646"/>
      <c r="G1" s="646"/>
      <c r="H1" s="646"/>
    </row>
    <row r="2" spans="1:9" ht="26.25" customHeight="1" x14ac:dyDescent="0.2">
      <c r="A2" s="648" t="s">
        <v>3002</v>
      </c>
      <c r="B2" s="648"/>
      <c r="C2" s="645" t="s">
        <v>4074</v>
      </c>
      <c r="D2" s="671"/>
      <c r="E2" s="671"/>
      <c r="F2" s="671"/>
      <c r="G2" s="671"/>
      <c r="H2" s="671"/>
    </row>
    <row r="3" spans="1:9" x14ac:dyDescent="0.2">
      <c r="A3" s="871"/>
      <c r="B3" s="673"/>
      <c r="C3" s="673"/>
      <c r="D3" s="673"/>
      <c r="E3" s="673"/>
      <c r="F3" s="673"/>
      <c r="G3" s="673"/>
      <c r="H3" s="673"/>
    </row>
    <row r="4" spans="1:9" x14ac:dyDescent="0.2">
      <c r="A4" s="227" t="s">
        <v>47</v>
      </c>
      <c r="B4" s="45" t="s">
        <v>1531</v>
      </c>
      <c r="C4" s="30" t="s">
        <v>1076</v>
      </c>
      <c r="D4" s="648" t="s">
        <v>5329</v>
      </c>
      <c r="E4" s="648"/>
      <c r="F4" s="30" t="s">
        <v>1395</v>
      </c>
      <c r="G4" s="692"/>
      <c r="H4" s="692"/>
      <c r="I4" s="31"/>
    </row>
    <row r="5" spans="1:9" x14ac:dyDescent="0.2">
      <c r="A5" s="44"/>
      <c r="B5" s="41"/>
      <c r="C5" s="30"/>
      <c r="D5" s="648" t="s">
        <v>1533</v>
      </c>
      <c r="E5" s="648"/>
      <c r="G5" s="692"/>
      <c r="H5" s="692"/>
      <c r="I5" s="31"/>
    </row>
    <row r="6" spans="1:9" x14ac:dyDescent="0.2">
      <c r="A6" s="211" t="s">
        <v>3187</v>
      </c>
      <c r="B6" s="105">
        <f>COUNT(E28:E37)</f>
        <v>10</v>
      </c>
      <c r="C6"/>
      <c r="D6" s="2" t="s">
        <v>2406</v>
      </c>
      <c r="F6" s="272"/>
      <c r="G6" s="28"/>
      <c r="H6" s="28"/>
    </row>
    <row r="7" spans="1:9" x14ac:dyDescent="0.2">
      <c r="A7" s="250"/>
      <c r="B7" s="105"/>
      <c r="C7"/>
      <c r="F7" s="189" t="s">
        <v>4681</v>
      </c>
      <c r="G7" s="680" t="s">
        <v>5484</v>
      </c>
      <c r="H7" s="691"/>
    </row>
    <row r="8" spans="1:9" x14ac:dyDescent="0.2">
      <c r="A8" s="227" t="s">
        <v>3307</v>
      </c>
      <c r="B8" s="788" t="s">
        <v>4062</v>
      </c>
      <c r="C8" s="788"/>
      <c r="D8" s="788"/>
      <c r="E8" s="788"/>
      <c r="F8" s="190">
        <v>43167</v>
      </c>
      <c r="G8" s="691"/>
      <c r="H8" s="691"/>
    </row>
    <row r="9" spans="1:9" ht="13.5" thickBot="1" x14ac:dyDescent="0.25">
      <c r="A9" s="273"/>
      <c r="B9" s="140"/>
      <c r="C9" s="140"/>
      <c r="D9" s="140"/>
      <c r="E9" s="140"/>
      <c r="F9" s="190"/>
      <c r="G9" s="28"/>
      <c r="H9" s="2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7.7</v>
      </c>
      <c r="D12" s="679"/>
      <c r="E12" s="629">
        <v>6.7</v>
      </c>
      <c r="F12" s="629"/>
      <c r="G12" s="11"/>
    </row>
    <row r="13" spans="1:9" x14ac:dyDescent="0.2">
      <c r="A13" s="632" t="s">
        <v>684</v>
      </c>
      <c r="B13" s="790"/>
      <c r="C13" s="790"/>
      <c r="D13" s="790"/>
      <c r="E13" s="790"/>
      <c r="F13" s="790"/>
      <c r="G13" s="790"/>
      <c r="H13" s="791"/>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23">
        <v>4958</v>
      </c>
      <c r="B15" s="23">
        <v>5006</v>
      </c>
      <c r="C15" s="24">
        <v>4905</v>
      </c>
      <c r="D15" s="24">
        <v>5051</v>
      </c>
      <c r="E15" s="24">
        <f>B15 - A15</f>
        <v>48</v>
      </c>
      <c r="F15" s="24">
        <v>205</v>
      </c>
      <c r="G15" s="24"/>
      <c r="H15" s="3">
        <v>1</v>
      </c>
    </row>
    <row r="16" spans="1:9" s="7" customFormat="1" x14ac:dyDescent="0.2">
      <c r="A16" s="135"/>
      <c r="B16" s="160"/>
      <c r="C16" s="160"/>
      <c r="D16" s="160"/>
      <c r="E16" s="160"/>
      <c r="F16" s="160"/>
      <c r="G16" s="160"/>
      <c r="H16" s="160"/>
    </row>
    <row r="17" spans="1:8" s="7" customFormat="1" x14ac:dyDescent="0.2">
      <c r="A17" s="224" t="s">
        <v>690</v>
      </c>
      <c r="B17" s="623" t="s">
        <v>3007</v>
      </c>
      <c r="C17" s="623"/>
      <c r="D17" s="223" t="s">
        <v>693</v>
      </c>
      <c r="E17" s="624" t="s">
        <v>1397</v>
      </c>
      <c r="F17" s="624"/>
      <c r="G17" s="624"/>
      <c r="H17" s="624"/>
    </row>
    <row r="18" spans="1:8" s="7" customFormat="1" x14ac:dyDescent="0.2">
      <c r="A18" s="135"/>
      <c r="B18" s="160"/>
      <c r="C18" s="160"/>
      <c r="D18" s="223" t="s">
        <v>3141</v>
      </c>
      <c r="E18" s="624" t="s">
        <v>1113</v>
      </c>
      <c r="F18" s="624"/>
      <c r="G18" s="224" t="s">
        <v>2279</v>
      </c>
      <c r="H18" s="160"/>
    </row>
    <row r="19" spans="1:8" s="7" customFormat="1" ht="12.75" customHeight="1" x14ac:dyDescent="0.2">
      <c r="A19" s="224" t="s">
        <v>691</v>
      </c>
      <c r="B19" s="621" t="s">
        <v>4338</v>
      </c>
      <c r="C19" s="621"/>
      <c r="D19" s="621"/>
      <c r="E19" s="621"/>
      <c r="F19" s="621"/>
      <c r="G19" s="621"/>
      <c r="H19" s="621"/>
    </row>
    <row r="20" spans="1:8" s="7" customFormat="1" x14ac:dyDescent="0.2">
      <c r="A20" s="836"/>
      <c r="B20" s="837"/>
      <c r="C20" s="837"/>
      <c r="D20" s="837"/>
      <c r="E20" s="837"/>
      <c r="F20" s="837"/>
      <c r="G20" s="837"/>
      <c r="H20" s="837"/>
    </row>
    <row r="21" spans="1:8" s="7" customFormat="1" x14ac:dyDescent="0.2">
      <c r="A21" s="39" t="s">
        <v>60</v>
      </c>
      <c r="B21" s="621" t="s">
        <v>4072</v>
      </c>
      <c r="C21" s="621"/>
      <c r="D21" s="621"/>
      <c r="E21" s="621"/>
      <c r="F21" s="621"/>
      <c r="G21" s="621"/>
      <c r="H21" s="621"/>
    </row>
    <row r="22" spans="1:8" s="7" customFormat="1" x14ac:dyDescent="0.2">
      <c r="A22" s="39" t="s">
        <v>4063</v>
      </c>
      <c r="B22" s="621" t="s">
        <v>4064</v>
      </c>
      <c r="C22" s="621"/>
      <c r="D22" s="621"/>
      <c r="E22" s="621"/>
      <c r="F22" s="621"/>
      <c r="G22" s="621"/>
      <c r="H22" s="621"/>
    </row>
    <row r="23" spans="1:8" ht="13.5" thickBot="1" x14ac:dyDescent="0.25">
      <c r="A23" s="874"/>
      <c r="B23" s="874"/>
      <c r="C23" s="874"/>
      <c r="D23" s="874"/>
      <c r="E23" s="874"/>
      <c r="F23" s="874"/>
      <c r="G23" s="874"/>
      <c r="H23" s="874"/>
    </row>
    <row r="24" spans="1:8" ht="13.5" thickBot="1" x14ac:dyDescent="0.25">
      <c r="A24" s="876" t="s">
        <v>686</v>
      </c>
      <c r="B24" s="876"/>
      <c r="C24" s="228" t="s">
        <v>687</v>
      </c>
      <c r="D24" s="876" t="s">
        <v>688</v>
      </c>
      <c r="E24" s="876"/>
      <c r="F24" s="876"/>
      <c r="G24" s="876" t="s">
        <v>689</v>
      </c>
      <c r="H24" s="876"/>
    </row>
    <row r="25" spans="1:8" x14ac:dyDescent="0.2">
      <c r="A25" s="888" t="s">
        <v>2995</v>
      </c>
      <c r="B25" s="888"/>
      <c r="C25" s="180" t="s">
        <v>2278</v>
      </c>
      <c r="D25" s="621" t="s">
        <v>5480</v>
      </c>
      <c r="E25" s="622"/>
      <c r="F25" s="622"/>
      <c r="G25" s="874" t="s">
        <v>1013</v>
      </c>
      <c r="H25" s="874"/>
    </row>
    <row r="26" spans="1:8" ht="13.5" thickBot="1" x14ac:dyDescent="0.25">
      <c r="A26" s="140"/>
      <c r="B26" s="140"/>
      <c r="C26" s="140"/>
      <c r="D26" s="140"/>
      <c r="E26" s="140"/>
      <c r="F26" s="140"/>
      <c r="G26" s="140"/>
      <c r="H26" s="140"/>
    </row>
    <row r="27" spans="1:8" s="3" customFormat="1" ht="13.5" thickBot="1" x14ac:dyDescent="0.25">
      <c r="A27" s="229" t="s">
        <v>4537</v>
      </c>
      <c r="B27" s="229" t="s">
        <v>2966</v>
      </c>
      <c r="C27" s="230" t="s">
        <v>2965</v>
      </c>
      <c r="D27" s="229" t="s">
        <v>1396</v>
      </c>
      <c r="E27" s="229" t="s">
        <v>4536</v>
      </c>
      <c r="F27" s="229" t="s">
        <v>2964</v>
      </c>
      <c r="G27" s="683" t="s">
        <v>64</v>
      </c>
      <c r="H27" s="684"/>
    </row>
    <row r="28" spans="1:8" s="522" customFormat="1" x14ac:dyDescent="0.2">
      <c r="A28" s="76" t="s">
        <v>5476</v>
      </c>
      <c r="B28" s="374" t="s">
        <v>5477</v>
      </c>
      <c r="C28" s="374" t="s">
        <v>5478</v>
      </c>
      <c r="D28" s="366" t="s">
        <v>4057</v>
      </c>
      <c r="E28" s="78">
        <v>4944</v>
      </c>
      <c r="F28" s="366" t="s">
        <v>1030</v>
      </c>
      <c r="G28" s="839" t="s">
        <v>5479</v>
      </c>
      <c r="H28" s="663"/>
    </row>
    <row r="29" spans="1:8" s="522" customFormat="1" x14ac:dyDescent="0.2">
      <c r="A29" s="482" t="s">
        <v>5475</v>
      </c>
      <c r="B29" s="512" t="s">
        <v>5467</v>
      </c>
      <c r="C29" s="512" t="s">
        <v>5468</v>
      </c>
      <c r="D29" s="513" t="s">
        <v>5211</v>
      </c>
      <c r="E29" s="485">
        <v>4862</v>
      </c>
      <c r="F29" s="513" t="s">
        <v>1030</v>
      </c>
      <c r="G29" s="886" t="s">
        <v>5474</v>
      </c>
      <c r="H29" s="887"/>
    </row>
    <row r="30" spans="1:8" s="31" customFormat="1" x14ac:dyDescent="0.2">
      <c r="A30" s="59" t="s">
        <v>5469</v>
      </c>
      <c r="B30" s="375" t="s">
        <v>5470</v>
      </c>
      <c r="C30" s="375" t="s">
        <v>5471</v>
      </c>
      <c r="D30" s="525" t="s">
        <v>5472</v>
      </c>
      <c r="E30" s="61">
        <v>4935</v>
      </c>
      <c r="F30" s="524" t="s">
        <v>1030</v>
      </c>
      <c r="G30" s="682" t="s">
        <v>5473</v>
      </c>
      <c r="H30" s="655"/>
    </row>
    <row r="31" spans="1:8" x14ac:dyDescent="0.2">
      <c r="A31" s="85" t="s">
        <v>1534</v>
      </c>
      <c r="B31" s="109" t="s">
        <v>1535</v>
      </c>
      <c r="C31" s="107" t="s">
        <v>1536</v>
      </c>
      <c r="D31" s="86" t="s">
        <v>1537</v>
      </c>
      <c r="E31" s="87">
        <v>4952</v>
      </c>
      <c r="F31" s="86" t="s">
        <v>48</v>
      </c>
      <c r="G31" s="656" t="s">
        <v>1538</v>
      </c>
      <c r="H31" s="657"/>
    </row>
    <row r="32" spans="1:8" s="31" customFormat="1" ht="25.5" customHeight="1" x14ac:dyDescent="0.2">
      <c r="A32" s="59" t="s">
        <v>1539</v>
      </c>
      <c r="B32" s="107" t="s">
        <v>1540</v>
      </c>
      <c r="C32" s="107" t="s">
        <v>1541</v>
      </c>
      <c r="D32" s="60" t="s">
        <v>3609</v>
      </c>
      <c r="E32" s="61">
        <v>5017</v>
      </c>
      <c r="F32" s="60" t="s">
        <v>1030</v>
      </c>
      <c r="G32" s="654" t="s">
        <v>4058</v>
      </c>
      <c r="H32" s="655"/>
    </row>
    <row r="33" spans="1:8" s="31" customFormat="1" x14ac:dyDescent="0.2">
      <c r="A33" s="59" t="s">
        <v>5312</v>
      </c>
      <c r="B33" s="375" t="s">
        <v>5313</v>
      </c>
      <c r="C33" s="375" t="s">
        <v>5314</v>
      </c>
      <c r="D33" s="373" t="s">
        <v>5311</v>
      </c>
      <c r="E33" s="61">
        <v>5048</v>
      </c>
      <c r="F33" s="373" t="s">
        <v>1030</v>
      </c>
      <c r="G33" s="665" t="s">
        <v>5307</v>
      </c>
      <c r="H33" s="666"/>
    </row>
    <row r="34" spans="1:8" s="31" customFormat="1" x14ac:dyDescent="0.2">
      <c r="A34" s="59" t="s">
        <v>1542</v>
      </c>
      <c r="B34" s="107" t="s">
        <v>1543</v>
      </c>
      <c r="C34" s="107" t="s">
        <v>1544</v>
      </c>
      <c r="D34" s="60" t="s">
        <v>1545</v>
      </c>
      <c r="E34" s="61">
        <v>5033</v>
      </c>
      <c r="F34" s="60" t="s">
        <v>3157</v>
      </c>
      <c r="G34" s="654" t="s">
        <v>1546</v>
      </c>
      <c r="H34" s="655"/>
    </row>
    <row r="35" spans="1:8" s="31" customFormat="1" x14ac:dyDescent="0.2">
      <c r="A35" s="59" t="s">
        <v>5088</v>
      </c>
      <c r="B35" s="107" t="s">
        <v>1879</v>
      </c>
      <c r="C35" s="107" t="s">
        <v>1880</v>
      </c>
      <c r="D35" s="60" t="s">
        <v>392</v>
      </c>
      <c r="E35" s="61">
        <v>5006</v>
      </c>
      <c r="F35" s="60" t="s">
        <v>1030</v>
      </c>
      <c r="G35" s="654" t="s">
        <v>5087</v>
      </c>
      <c r="H35" s="655"/>
    </row>
    <row r="36" spans="1:8" s="31" customFormat="1" x14ac:dyDescent="0.2">
      <c r="A36" s="476" t="s">
        <v>5089</v>
      </c>
      <c r="B36" s="434" t="s">
        <v>5083</v>
      </c>
      <c r="C36" s="434" t="s">
        <v>1880</v>
      </c>
      <c r="D36" s="481" t="s">
        <v>5090</v>
      </c>
      <c r="E36" s="478">
        <v>4995</v>
      </c>
      <c r="F36" s="481" t="s">
        <v>1030</v>
      </c>
      <c r="G36" s="780" t="s">
        <v>5091</v>
      </c>
      <c r="H36" s="666"/>
    </row>
    <row r="37" spans="1:8" s="31" customFormat="1" ht="13.5" thickBot="1" x14ac:dyDescent="0.25">
      <c r="A37" s="62" t="s">
        <v>4071</v>
      </c>
      <c r="B37" s="108" t="s">
        <v>4069</v>
      </c>
      <c r="C37" s="108" t="s">
        <v>4070</v>
      </c>
      <c r="D37" s="63" t="s">
        <v>4068</v>
      </c>
      <c r="E37" s="64">
        <v>5006</v>
      </c>
      <c r="F37" s="63" t="s">
        <v>1030</v>
      </c>
      <c r="G37" s="652" t="s">
        <v>4067</v>
      </c>
      <c r="H37" s="653"/>
    </row>
    <row r="38" spans="1:8" s="31" customFormat="1" x14ac:dyDescent="0.2">
      <c r="A38" s="866"/>
      <c r="B38" s="867"/>
      <c r="C38" s="867"/>
      <c r="D38" s="867"/>
      <c r="E38" s="867"/>
      <c r="F38" s="867"/>
      <c r="G38" s="867"/>
      <c r="H38" s="867"/>
    </row>
  </sheetData>
  <mergeCells count="44">
    <mergeCell ref="A12:B12"/>
    <mergeCell ref="D25:F25"/>
    <mergeCell ref="A10:H10"/>
    <mergeCell ref="C2:H2"/>
    <mergeCell ref="A13:H13"/>
    <mergeCell ref="A25:B25"/>
    <mergeCell ref="E12:F12"/>
    <mergeCell ref="D4:E4"/>
    <mergeCell ref="B17:C17"/>
    <mergeCell ref="G24:H24"/>
    <mergeCell ref="C12:D12"/>
    <mergeCell ref="D5:E5"/>
    <mergeCell ref="E17:H17"/>
    <mergeCell ref="B21:H21"/>
    <mergeCell ref="G7:H8"/>
    <mergeCell ref="B19:H19"/>
    <mergeCell ref="E18:F18"/>
    <mergeCell ref="G25:H25"/>
    <mergeCell ref="D24:F24"/>
    <mergeCell ref="A24:B24"/>
    <mergeCell ref="G33:H33"/>
    <mergeCell ref="G31:H31"/>
    <mergeCell ref="G32:H32"/>
    <mergeCell ref="A1:B1"/>
    <mergeCell ref="A11:B11"/>
    <mergeCell ref="C11:D11"/>
    <mergeCell ref="E11:F11"/>
    <mergeCell ref="C1:H1"/>
    <mergeCell ref="A2:B2"/>
    <mergeCell ref="A3:H3"/>
    <mergeCell ref="G4:H5"/>
    <mergeCell ref="B8:E8"/>
    <mergeCell ref="A38:H38"/>
    <mergeCell ref="A20:H20"/>
    <mergeCell ref="A23:H23"/>
    <mergeCell ref="G27:H27"/>
    <mergeCell ref="G30:H30"/>
    <mergeCell ref="G37:H37"/>
    <mergeCell ref="G36:H36"/>
    <mergeCell ref="B22:H22"/>
    <mergeCell ref="G35:H35"/>
    <mergeCell ref="G34:H34"/>
    <mergeCell ref="G29:H29"/>
    <mergeCell ref="G28:H28"/>
  </mergeCells>
  <phoneticPr fontId="0" type="noConversion"/>
  <hyperlinks>
    <hyperlink ref="D4:E4" location="HarmonYL!A1" display="HarmonY Rd Bike Lanes" xr:uid="{00000000-0004-0000-2100-000000000000}"/>
    <hyperlink ref="A2:B2" location="Overview!A1" tooltip="Go to Trail Network Overview sheet" display="Trail Network Overview" xr:uid="{00000000-0004-0000-2100-000001000000}"/>
    <hyperlink ref="B8:D8" r:id="rId1" display="fcgov.com/parks/trails.php?key=trails" xr:uid="{00000000-0004-0000-2100-000002000000}"/>
    <hyperlink ref="D6" location="SpringFC!A1" display="SpringFC" xr:uid="{00000000-0004-0000-2100-000003000000}"/>
    <hyperlink ref="D5:E5" location="LovelandBoydL!A1" display="Loveland Boyd Lake" xr:uid="{00000000-0004-0000-2100-000004000000}"/>
  </hyperlinks>
  <pageMargins left="1" right="0.75" top="0.75" bottom="0.75" header="0.5" footer="0.5"/>
  <pageSetup scale="77"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6676" divId="DR_Out_6676" sourceType="sheet" destinationFile="C:\GPS\Bicycle\CO_FN\CO_FN_MFE.htm" title="GeoBiking CO_FN MFE Trail Description"/>
  </webPublishItem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0">
    <pageSetUpPr fitToPage="1"/>
  </sheetPr>
  <dimension ref="A1:I42"/>
  <sheetViews>
    <sheetView zoomScaleNormal="100" workbookViewId="0">
      <selection activeCell="G18" sqref="G18"/>
    </sheetView>
  </sheetViews>
  <sheetFormatPr defaultRowHeight="12.75" x14ac:dyDescent="0.2"/>
  <cols>
    <col min="1" max="1" width="10.42578125" bestFit="1" customWidth="1"/>
    <col min="2" max="2" width="10.140625" bestFit="1" customWidth="1"/>
    <col min="3" max="3" width="12.140625" style="1" bestFit="1" customWidth="1"/>
    <col min="4" max="4" width="17.28515625" bestFit="1" customWidth="1"/>
    <col min="5" max="5" width="8" bestFit="1" customWidth="1"/>
    <col min="6" max="6" width="15.140625" bestFit="1" customWidth="1"/>
    <col min="7" max="7" width="8.140625" bestFit="1" customWidth="1"/>
    <col min="8" max="8" width="28.7109375" customWidth="1"/>
  </cols>
  <sheetData>
    <row r="1" spans="1:9" ht="24" customHeight="1" x14ac:dyDescent="0.2">
      <c r="A1" s="636" t="s">
        <v>2390</v>
      </c>
      <c r="B1" s="637"/>
      <c r="C1" s="645" t="s">
        <v>2391</v>
      </c>
      <c r="D1" s="646"/>
      <c r="E1" s="646"/>
      <c r="F1" s="646"/>
      <c r="G1" s="646"/>
      <c r="H1" s="646"/>
    </row>
    <row r="2" spans="1:9" ht="26.25" customHeight="1" x14ac:dyDescent="0.2">
      <c r="A2" s="648" t="s">
        <v>3002</v>
      </c>
      <c r="B2" s="648"/>
      <c r="C2" s="645" t="s">
        <v>880</v>
      </c>
      <c r="D2" s="671"/>
      <c r="E2" s="671"/>
      <c r="F2" s="671"/>
      <c r="G2" s="671"/>
      <c r="H2" s="671"/>
    </row>
    <row r="3" spans="1:9" x14ac:dyDescent="0.2">
      <c r="A3" s="8"/>
      <c r="B3" s="6"/>
      <c r="C3" s="647"/>
      <c r="D3" s="622"/>
      <c r="E3" s="622"/>
      <c r="F3" s="622"/>
      <c r="G3" s="622"/>
      <c r="H3" s="622"/>
    </row>
    <row r="4" spans="1:9" x14ac:dyDescent="0.2">
      <c r="A4" s="227" t="s">
        <v>47</v>
      </c>
      <c r="B4" s="41" t="s">
        <v>2392</v>
      </c>
      <c r="C4" s="30" t="s">
        <v>1076</v>
      </c>
      <c r="D4" s="648" t="s">
        <v>2221</v>
      </c>
      <c r="E4" s="648"/>
      <c r="F4" s="30" t="s">
        <v>1395</v>
      </c>
      <c r="G4" s="692"/>
      <c r="H4" s="692"/>
      <c r="I4" s="31"/>
    </row>
    <row r="5" spans="1:9" x14ac:dyDescent="0.2">
      <c r="A5" s="44"/>
      <c r="B5" s="41"/>
      <c r="C5" s="30"/>
      <c r="D5" s="2" t="s">
        <v>6</v>
      </c>
      <c r="E5" s="6"/>
      <c r="G5" s="692"/>
      <c r="H5" s="692"/>
      <c r="I5" s="31"/>
    </row>
    <row r="6" spans="1:9" x14ac:dyDescent="0.2">
      <c r="A6" s="227" t="s">
        <v>3187</v>
      </c>
      <c r="B6" s="105">
        <f>COUNT(E27:E42)</f>
        <v>15</v>
      </c>
      <c r="C6" s="253"/>
      <c r="D6" s="648" t="s">
        <v>75</v>
      </c>
      <c r="E6" s="648"/>
      <c r="F6" s="189" t="s">
        <v>4681</v>
      </c>
      <c r="G6" s="691" t="s">
        <v>13</v>
      </c>
      <c r="H6" s="691"/>
    </row>
    <row r="7" spans="1:9" x14ac:dyDescent="0.2">
      <c r="A7" s="44"/>
      <c r="B7" s="105"/>
      <c r="C7" s="253"/>
      <c r="D7" s="2" t="s">
        <v>1428</v>
      </c>
      <c r="F7" s="190">
        <v>40359</v>
      </c>
      <c r="G7" s="691"/>
      <c r="H7" s="691"/>
    </row>
    <row r="8" spans="1:9" x14ac:dyDescent="0.2">
      <c r="A8" s="227" t="s">
        <v>3307</v>
      </c>
      <c r="B8" s="710" t="s">
        <v>355</v>
      </c>
      <c r="C8" s="710"/>
      <c r="D8" s="710"/>
      <c r="E8" s="710"/>
      <c r="F8" s="190"/>
      <c r="G8" s="28"/>
      <c r="H8" s="28"/>
    </row>
    <row r="9" spans="1:9" ht="13.5" thickBot="1" x14ac:dyDescent="0.25">
      <c r="A9" s="44"/>
      <c r="B9" s="105"/>
      <c r="C9"/>
      <c r="F9" s="190"/>
      <c r="G9" s="28"/>
      <c r="H9" s="2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6.3</v>
      </c>
      <c r="D12" s="679"/>
      <c r="E12" s="629">
        <v>5.6</v>
      </c>
      <c r="F12" s="629"/>
      <c r="G12" s="11"/>
    </row>
    <row r="13" spans="1:9" x14ac:dyDescent="0.2">
      <c r="A13" s="632" t="s">
        <v>684</v>
      </c>
      <c r="B13" s="633"/>
      <c r="C13" s="633"/>
      <c r="D13" s="633"/>
      <c r="E13" s="633"/>
      <c r="F13" s="633"/>
      <c r="G13" s="633"/>
      <c r="H13" s="634"/>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23">
        <v>5112</v>
      </c>
      <c r="B15" s="23">
        <v>5024</v>
      </c>
      <c r="C15" s="24">
        <v>4994</v>
      </c>
      <c r="D15" s="24">
        <v>5112</v>
      </c>
      <c r="E15" s="24">
        <f>B15 - A15</f>
        <v>-88</v>
      </c>
      <c r="F15" s="24">
        <v>214</v>
      </c>
      <c r="G15" s="24"/>
      <c r="H15" s="3">
        <v>1</v>
      </c>
    </row>
    <row r="16" spans="1:9" s="7" customFormat="1" x14ac:dyDescent="0.2">
      <c r="A16" s="21"/>
      <c r="B16" s="21"/>
      <c r="C16" s="18"/>
      <c r="D16" s="19"/>
      <c r="E16" s="19"/>
      <c r="F16" s="19"/>
      <c r="G16" s="19"/>
      <c r="H16" s="19"/>
    </row>
    <row r="17" spans="1:8" s="7" customFormat="1" x14ac:dyDescent="0.2">
      <c r="A17" s="224" t="s">
        <v>690</v>
      </c>
      <c r="B17" s="623" t="s">
        <v>739</v>
      </c>
      <c r="C17" s="623"/>
      <c r="D17" s="223" t="s">
        <v>693</v>
      </c>
      <c r="E17" s="624" t="s">
        <v>1397</v>
      </c>
      <c r="F17" s="624"/>
      <c r="G17" s="624"/>
      <c r="H17" s="624"/>
    </row>
    <row r="18" spans="1:8" s="7" customFormat="1" x14ac:dyDescent="0.2">
      <c r="A18" s="21"/>
      <c r="B18" s="21"/>
      <c r="C18" s="18"/>
      <c r="D18" s="144" t="s">
        <v>3141</v>
      </c>
      <c r="E18" s="767" t="s">
        <v>1123</v>
      </c>
      <c r="F18" s="624"/>
      <c r="G18" s="224" t="s">
        <v>2279</v>
      </c>
      <c r="H18" s="19"/>
    </row>
    <row r="19" spans="1:8" s="7" customFormat="1" ht="12.75" customHeight="1" x14ac:dyDescent="0.2">
      <c r="A19" s="39" t="s">
        <v>691</v>
      </c>
      <c r="B19" s="621" t="s">
        <v>68</v>
      </c>
      <c r="C19" s="621"/>
      <c r="D19" s="621"/>
      <c r="E19" s="621"/>
      <c r="F19" s="621"/>
      <c r="G19" s="621"/>
      <c r="H19" s="621"/>
    </row>
    <row r="20" spans="1:8" s="7" customFormat="1" x14ac:dyDescent="0.2">
      <c r="A20" s="21"/>
      <c r="B20" s="21"/>
      <c r="C20" s="18"/>
      <c r="D20" s="19"/>
      <c r="E20" s="19"/>
      <c r="F20" s="19"/>
      <c r="G20" s="19"/>
      <c r="H20" s="19"/>
    </row>
    <row r="21" spans="1:8" s="7" customFormat="1" x14ac:dyDescent="0.2">
      <c r="A21" s="39" t="s">
        <v>692</v>
      </c>
      <c r="B21" s="746"/>
      <c r="C21" s="746"/>
      <c r="D21" s="746"/>
      <c r="E21" s="746"/>
      <c r="F21" s="746"/>
      <c r="G21" s="746"/>
      <c r="H21" s="746"/>
    </row>
    <row r="22" spans="1:8" ht="13.5" thickBot="1" x14ac:dyDescent="0.25"/>
    <row r="23" spans="1:8" ht="13.5" thickBot="1" x14ac:dyDescent="0.25">
      <c r="A23" s="686" t="s">
        <v>686</v>
      </c>
      <c r="B23" s="686"/>
      <c r="C23" s="233" t="s">
        <v>687</v>
      </c>
      <c r="D23" s="686" t="s">
        <v>688</v>
      </c>
      <c r="E23" s="686"/>
      <c r="F23" s="686"/>
      <c r="G23" s="686" t="s">
        <v>689</v>
      </c>
      <c r="H23" s="686"/>
    </row>
    <row r="24" spans="1:8" x14ac:dyDescent="0.2">
      <c r="A24" s="707" t="s">
        <v>2599</v>
      </c>
      <c r="B24" s="707"/>
      <c r="C24" s="142" t="s">
        <v>2998</v>
      </c>
      <c r="D24" s="676" t="s">
        <v>1015</v>
      </c>
      <c r="E24" s="676"/>
      <c r="F24" s="676"/>
      <c r="G24" s="676" t="s">
        <v>1014</v>
      </c>
      <c r="H24" s="676"/>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x14ac:dyDescent="0.2">
      <c r="A27" s="76" t="s">
        <v>1305</v>
      </c>
      <c r="B27" s="106" t="s">
        <v>2393</v>
      </c>
      <c r="C27" s="106" t="s">
        <v>2394</v>
      </c>
      <c r="D27" s="77" t="s">
        <v>2395</v>
      </c>
      <c r="E27" s="78">
        <v>5112</v>
      </c>
      <c r="F27" s="77" t="s">
        <v>48</v>
      </c>
      <c r="G27" s="662" t="s">
        <v>2395</v>
      </c>
      <c r="H27" s="663"/>
    </row>
    <row r="28" spans="1:8" s="31" customFormat="1" x14ac:dyDescent="0.2">
      <c r="A28" s="59" t="s">
        <v>7</v>
      </c>
      <c r="B28" s="107" t="s">
        <v>8</v>
      </c>
      <c r="C28" s="107" t="s">
        <v>9</v>
      </c>
      <c r="D28" s="60" t="s">
        <v>10</v>
      </c>
      <c r="E28" s="61">
        <v>5076</v>
      </c>
      <c r="F28" s="60" t="s">
        <v>1030</v>
      </c>
      <c r="G28" s="654" t="s">
        <v>11</v>
      </c>
      <c r="H28" s="655"/>
    </row>
    <row r="29" spans="1:8" s="31" customFormat="1" x14ac:dyDescent="0.2">
      <c r="A29" s="59" t="s">
        <v>1306</v>
      </c>
      <c r="B29" s="107" t="s">
        <v>3408</v>
      </c>
      <c r="C29" s="107" t="s">
        <v>3409</v>
      </c>
      <c r="D29" s="60" t="s">
        <v>3410</v>
      </c>
      <c r="E29" s="61">
        <v>5114</v>
      </c>
      <c r="F29" s="60" t="s">
        <v>4537</v>
      </c>
      <c r="G29" s="654" t="s">
        <v>3411</v>
      </c>
      <c r="H29" s="655"/>
    </row>
    <row r="30" spans="1:8" x14ac:dyDescent="0.2">
      <c r="A30" s="85" t="s">
        <v>1307</v>
      </c>
      <c r="B30" s="109" t="s">
        <v>2396</v>
      </c>
      <c r="C30" s="107" t="s">
        <v>2397</v>
      </c>
      <c r="D30" s="86" t="s">
        <v>2398</v>
      </c>
      <c r="E30" s="87">
        <v>5115</v>
      </c>
      <c r="F30" s="86" t="s">
        <v>1030</v>
      </c>
      <c r="G30" s="656" t="s">
        <v>2399</v>
      </c>
      <c r="H30" s="657"/>
    </row>
    <row r="31" spans="1:8" x14ac:dyDescent="0.2">
      <c r="A31" s="85" t="s">
        <v>1308</v>
      </c>
      <c r="B31" s="109" t="s">
        <v>2400</v>
      </c>
      <c r="C31" s="107" t="s">
        <v>954</v>
      </c>
      <c r="D31" s="86" t="s">
        <v>955</v>
      </c>
      <c r="E31" s="87">
        <v>5115</v>
      </c>
      <c r="F31" s="86" t="s">
        <v>4537</v>
      </c>
      <c r="G31" s="656" t="s">
        <v>955</v>
      </c>
      <c r="H31" s="657"/>
    </row>
    <row r="32" spans="1:8" s="31" customFormat="1" x14ac:dyDescent="0.2">
      <c r="A32" s="59" t="s">
        <v>1309</v>
      </c>
      <c r="B32" s="107" t="s">
        <v>956</v>
      </c>
      <c r="C32" s="107" t="s">
        <v>957</v>
      </c>
      <c r="D32" s="60" t="s">
        <v>958</v>
      </c>
      <c r="E32" s="61">
        <v>5106</v>
      </c>
      <c r="F32" s="60" t="s">
        <v>4537</v>
      </c>
      <c r="G32" s="654" t="s">
        <v>959</v>
      </c>
      <c r="H32" s="655"/>
    </row>
    <row r="33" spans="1:8" s="31" customFormat="1" x14ac:dyDescent="0.2">
      <c r="A33" s="59" t="s">
        <v>1305</v>
      </c>
      <c r="B33" s="661" t="s">
        <v>1032</v>
      </c>
      <c r="C33" s="661"/>
      <c r="D33" s="661"/>
      <c r="E33" s="661"/>
      <c r="F33" s="661"/>
      <c r="G33" s="654" t="s">
        <v>12</v>
      </c>
      <c r="H33" s="655"/>
    </row>
    <row r="34" spans="1:8" s="31" customFormat="1" x14ac:dyDescent="0.2">
      <c r="A34" s="59" t="s">
        <v>1310</v>
      </c>
      <c r="B34" s="107" t="s">
        <v>964</v>
      </c>
      <c r="C34" s="107" t="s">
        <v>3953</v>
      </c>
      <c r="D34" s="60" t="s">
        <v>3954</v>
      </c>
      <c r="E34" s="61">
        <v>5093</v>
      </c>
      <c r="F34" s="60" t="s">
        <v>4537</v>
      </c>
      <c r="G34" s="654" t="s">
        <v>3955</v>
      </c>
      <c r="H34" s="655"/>
    </row>
    <row r="35" spans="1:8" s="31" customFormat="1" x14ac:dyDescent="0.2">
      <c r="A35" s="59" t="s">
        <v>1311</v>
      </c>
      <c r="B35" s="107" t="s">
        <v>960</v>
      </c>
      <c r="C35" s="107" t="s">
        <v>961</v>
      </c>
      <c r="D35" s="60" t="s">
        <v>962</v>
      </c>
      <c r="E35" s="61">
        <v>5091</v>
      </c>
      <c r="F35" s="60" t="s">
        <v>1030</v>
      </c>
      <c r="G35" s="654" t="s">
        <v>963</v>
      </c>
      <c r="H35" s="655"/>
    </row>
    <row r="36" spans="1:8" s="31" customFormat="1" x14ac:dyDescent="0.2">
      <c r="A36" s="59" t="s">
        <v>1312</v>
      </c>
      <c r="B36" s="107" t="s">
        <v>3959</v>
      </c>
      <c r="C36" s="107" t="s">
        <v>3960</v>
      </c>
      <c r="D36" s="60" t="s">
        <v>3961</v>
      </c>
      <c r="E36" s="61">
        <v>5082</v>
      </c>
      <c r="F36" s="60" t="s">
        <v>48</v>
      </c>
      <c r="G36" s="654" t="s">
        <v>1600</v>
      </c>
      <c r="H36" s="655"/>
    </row>
    <row r="37" spans="1:8" s="31" customFormat="1" x14ac:dyDescent="0.2">
      <c r="A37" s="59" t="s">
        <v>1313</v>
      </c>
      <c r="B37" s="107" t="s">
        <v>3956</v>
      </c>
      <c r="C37" s="107" t="s">
        <v>3957</v>
      </c>
      <c r="D37" s="60" t="s">
        <v>3958</v>
      </c>
      <c r="E37" s="61">
        <v>5103</v>
      </c>
      <c r="F37" s="60" t="s">
        <v>1030</v>
      </c>
      <c r="G37" s="654" t="s">
        <v>3958</v>
      </c>
      <c r="H37" s="655"/>
    </row>
    <row r="38" spans="1:8" s="31" customFormat="1" x14ac:dyDescent="0.2">
      <c r="A38" s="59" t="s">
        <v>1314</v>
      </c>
      <c r="B38" s="107" t="s">
        <v>3962</v>
      </c>
      <c r="C38" s="107" t="s">
        <v>3963</v>
      </c>
      <c r="D38" s="60" t="s">
        <v>3964</v>
      </c>
      <c r="E38" s="61">
        <v>5029</v>
      </c>
      <c r="F38" s="60" t="s">
        <v>4537</v>
      </c>
      <c r="G38" s="654" t="s">
        <v>3965</v>
      </c>
      <c r="H38" s="655"/>
    </row>
    <row r="39" spans="1:8" s="31" customFormat="1" x14ac:dyDescent="0.2">
      <c r="A39" s="59" t="s">
        <v>1315</v>
      </c>
      <c r="B39" s="107" t="s">
        <v>3966</v>
      </c>
      <c r="C39" s="107" t="s">
        <v>3397</v>
      </c>
      <c r="D39" s="60" t="s">
        <v>3398</v>
      </c>
      <c r="E39" s="61">
        <v>5017</v>
      </c>
      <c r="F39" s="60" t="s">
        <v>4537</v>
      </c>
      <c r="G39" s="654" t="s">
        <v>3399</v>
      </c>
      <c r="H39" s="655"/>
    </row>
    <row r="40" spans="1:8" s="31" customFormat="1" x14ac:dyDescent="0.2">
      <c r="A40" s="59" t="s">
        <v>1033</v>
      </c>
      <c r="B40" s="107" t="s">
        <v>3400</v>
      </c>
      <c r="C40" s="107" t="s">
        <v>3401</v>
      </c>
      <c r="D40" s="60" t="s">
        <v>3402</v>
      </c>
      <c r="E40" s="61">
        <v>5034</v>
      </c>
      <c r="F40" s="60" t="s">
        <v>1030</v>
      </c>
      <c r="G40" s="654" t="s">
        <v>1035</v>
      </c>
      <c r="H40" s="655"/>
    </row>
    <row r="41" spans="1:8" s="31" customFormat="1" x14ac:dyDescent="0.2">
      <c r="A41" s="59" t="s">
        <v>1034</v>
      </c>
      <c r="B41" s="107" t="s">
        <v>3403</v>
      </c>
      <c r="C41" s="107" t="s">
        <v>3404</v>
      </c>
      <c r="D41" s="60" t="s">
        <v>3405</v>
      </c>
      <c r="E41" s="61">
        <v>5015</v>
      </c>
      <c r="F41" s="60" t="s">
        <v>1030</v>
      </c>
      <c r="G41" s="654" t="s">
        <v>1036</v>
      </c>
      <c r="H41" s="655"/>
    </row>
    <row r="42" spans="1:8" s="31" customFormat="1" ht="27" customHeight="1" thickBot="1" x14ac:dyDescent="0.25">
      <c r="A42" s="62" t="s">
        <v>1316</v>
      </c>
      <c r="B42" s="108" t="s">
        <v>3407</v>
      </c>
      <c r="C42" s="108" t="s">
        <v>3406</v>
      </c>
      <c r="D42" s="63" t="s">
        <v>2378</v>
      </c>
      <c r="E42" s="64">
        <v>5024</v>
      </c>
      <c r="F42" s="63" t="s">
        <v>48</v>
      </c>
      <c r="G42" s="652" t="s">
        <v>4190</v>
      </c>
      <c r="H42" s="653"/>
    </row>
  </sheetData>
  <mergeCells count="47">
    <mergeCell ref="G24:H24"/>
    <mergeCell ref="E18:F18"/>
    <mergeCell ref="B17:C17"/>
    <mergeCell ref="A12:B12"/>
    <mergeCell ref="C12:D12"/>
    <mergeCell ref="E12:F12"/>
    <mergeCell ref="A13:H13"/>
    <mergeCell ref="A23:B23"/>
    <mergeCell ref="G42:H42"/>
    <mergeCell ref="G39:H39"/>
    <mergeCell ref="G34:H34"/>
    <mergeCell ref="G35:H35"/>
    <mergeCell ref="G36:H36"/>
    <mergeCell ref="G37:H37"/>
    <mergeCell ref="G38:H38"/>
    <mergeCell ref="G40:H40"/>
    <mergeCell ref="G41:H41"/>
    <mergeCell ref="G28:H28"/>
    <mergeCell ref="B33:F33"/>
    <mergeCell ref="G33:H33"/>
    <mergeCell ref="G29:H29"/>
    <mergeCell ref="E17:H17"/>
    <mergeCell ref="G30:H30"/>
    <mergeCell ref="B21:H21"/>
    <mergeCell ref="B19:H19"/>
    <mergeCell ref="D23:F23"/>
    <mergeCell ref="G23:H23"/>
    <mergeCell ref="G31:H31"/>
    <mergeCell ref="G32:H32"/>
    <mergeCell ref="G26:H26"/>
    <mergeCell ref="G27:H27"/>
    <mergeCell ref="D24:F24"/>
    <mergeCell ref="A24:B24"/>
    <mergeCell ref="A1:B1"/>
    <mergeCell ref="A10:H10"/>
    <mergeCell ref="A11:B11"/>
    <mergeCell ref="C11:D11"/>
    <mergeCell ref="E11:F11"/>
    <mergeCell ref="C1:H1"/>
    <mergeCell ref="C3:H3"/>
    <mergeCell ref="D4:E4"/>
    <mergeCell ref="G6:H7"/>
    <mergeCell ref="G4:H5"/>
    <mergeCell ref="D6:E6"/>
    <mergeCell ref="B8:E8"/>
    <mergeCell ref="A2:B2"/>
    <mergeCell ref="C2:H2"/>
  </mergeCells>
  <phoneticPr fontId="0" type="noConversion"/>
  <hyperlinks>
    <hyperlink ref="D4:E4" location="'96BroomLong'!A1" display="96 Broomfield Longmont" xr:uid="{00000000-0004-0000-2200-000000000000}"/>
    <hyperlink ref="D5" location="AirportN63!A1" display="Airport Nelson 63rd" xr:uid="{00000000-0004-0000-2200-000001000000}"/>
    <hyperlink ref="A2:B2" location="Overview!A1" tooltip="Go to Trail Network Overview sheet" display="Trail Network Overview" xr:uid="{00000000-0004-0000-2200-000002000000}"/>
    <hyperlink ref="D7" location="StVrainCr!A1" display="St Vrain Cr Trail" xr:uid="{00000000-0004-0000-2200-000003000000}"/>
    <hyperlink ref="D6:E6" location="Oligarchy!A1" display="Oligarchy Ditch Trail" xr:uid="{00000000-0004-0000-2200-000004000000}"/>
    <hyperlink ref="B8:E8" r:id="rId1" display="ci.longmont.co.us/parks/park_list/greenwaylist" xr:uid="{00000000-0004-0000-2200-000005000000}"/>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9228" divId="DR_Out_9228" sourceType="sheet" destinationFile="C:\GPS\Bicycle\CO_FN\CO_FN_MCS.htm" title="GeoBiking CO_FN MCS Trail Description"/>
  </webPublishItem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2">
    <pageSetUpPr fitToPage="1"/>
  </sheetPr>
  <dimension ref="A1:I41"/>
  <sheetViews>
    <sheetView zoomScaleNormal="100" workbookViewId="0">
      <selection activeCell="B20" sqref="B20:H20"/>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10.140625" bestFit="1" customWidth="1"/>
    <col min="6" max="6" width="15.140625" bestFit="1" customWidth="1"/>
    <col min="7" max="7" width="8.140625" bestFit="1" customWidth="1"/>
    <col min="8" max="8" width="33.42578125" customWidth="1"/>
  </cols>
  <sheetData>
    <row r="1" spans="1:9" ht="24" customHeight="1" x14ac:dyDescent="0.2">
      <c r="A1" s="636" t="s">
        <v>808</v>
      </c>
      <c r="B1" s="637"/>
      <c r="C1" s="645" t="s">
        <v>2315</v>
      </c>
      <c r="D1" s="646"/>
      <c r="E1" s="646"/>
      <c r="F1" s="646"/>
      <c r="G1" s="646"/>
      <c r="H1" s="646"/>
    </row>
    <row r="2" spans="1:9" x14ac:dyDescent="0.2">
      <c r="A2" s="648" t="s">
        <v>3002</v>
      </c>
      <c r="B2" s="648"/>
      <c r="C2" s="645"/>
      <c r="D2" s="671"/>
      <c r="E2" s="671"/>
      <c r="F2" s="671"/>
      <c r="G2" s="671"/>
      <c r="H2" s="671"/>
    </row>
    <row r="3" spans="1:9" x14ac:dyDescent="0.2">
      <c r="A3" s="8"/>
      <c r="B3" s="6"/>
      <c r="C3" s="647"/>
      <c r="D3" s="622"/>
      <c r="E3" s="622"/>
      <c r="F3" s="622"/>
      <c r="G3" s="622"/>
      <c r="H3" s="622"/>
    </row>
    <row r="4" spans="1:9" x14ac:dyDescent="0.2">
      <c r="A4" s="227" t="s">
        <v>47</v>
      </c>
      <c r="B4" s="47" t="s">
        <v>1836</v>
      </c>
      <c r="C4" s="30" t="s">
        <v>1076</v>
      </c>
      <c r="D4" s="648" t="s">
        <v>847</v>
      </c>
      <c r="E4" s="648"/>
      <c r="F4" s="30" t="s">
        <v>1395</v>
      </c>
      <c r="G4" s="834"/>
      <c r="H4" s="635"/>
      <c r="I4" s="31"/>
    </row>
    <row r="5" spans="1:9" x14ac:dyDescent="0.2">
      <c r="A5" s="44"/>
      <c r="B5" s="41"/>
      <c r="C5" s="30"/>
      <c r="D5" s="648" t="s">
        <v>2640</v>
      </c>
      <c r="E5" s="648"/>
      <c r="G5" s="635"/>
      <c r="H5" s="635"/>
      <c r="I5" s="31"/>
    </row>
    <row r="6" spans="1:9" x14ac:dyDescent="0.2">
      <c r="A6" s="211" t="s">
        <v>3187</v>
      </c>
      <c r="B6" s="105">
        <f>COUNT(E29:E40)</f>
        <v>11</v>
      </c>
      <c r="C6" s="253"/>
      <c r="D6" s="860" t="s">
        <v>704</v>
      </c>
      <c r="E6" s="860"/>
      <c r="F6" s="189" t="s">
        <v>2767</v>
      </c>
      <c r="G6" s="691"/>
      <c r="H6" s="691"/>
    </row>
    <row r="7" spans="1:9" x14ac:dyDescent="0.2">
      <c r="A7" s="250"/>
      <c r="B7" s="105"/>
      <c r="C7" s="253"/>
      <c r="D7" s="860" t="s">
        <v>2457</v>
      </c>
      <c r="E7" s="860"/>
      <c r="F7" s="256">
        <v>40493</v>
      </c>
      <c r="G7" s="691"/>
      <c r="H7" s="691"/>
    </row>
    <row r="8" spans="1:9" x14ac:dyDescent="0.2">
      <c r="A8" s="250"/>
      <c r="B8" s="105"/>
      <c r="C8" s="253"/>
      <c r="D8" s="259" t="s">
        <v>1178</v>
      </c>
      <c r="E8" s="257"/>
      <c r="F8" s="256"/>
      <c r="G8" s="691"/>
      <c r="H8" s="691"/>
    </row>
    <row r="9" spans="1:9" x14ac:dyDescent="0.2">
      <c r="A9" s="141" t="s">
        <v>3307</v>
      </c>
      <c r="B9" s="710" t="s">
        <v>3308</v>
      </c>
      <c r="C9" s="710"/>
      <c r="D9" s="710"/>
      <c r="E9" s="710"/>
      <c r="F9" s="189" t="s">
        <v>4681</v>
      </c>
      <c r="G9" s="691"/>
      <c r="H9" s="691"/>
    </row>
    <row r="10" spans="1:9" ht="13.5" thickBot="1" x14ac:dyDescent="0.25">
      <c r="A10" s="44"/>
      <c r="B10" s="845" t="s">
        <v>3309</v>
      </c>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30">
        <v>6</v>
      </c>
      <c r="D13" s="631"/>
      <c r="E13" s="629">
        <v>3.7</v>
      </c>
      <c r="F13" s="629"/>
      <c r="G13" s="11"/>
      <c r="H13" s="3"/>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5643</v>
      </c>
      <c r="B16" s="23">
        <f>E40</f>
        <v>6016</v>
      </c>
      <c r="C16" s="24">
        <v>5606</v>
      </c>
      <c r="D16" s="24">
        <v>6923</v>
      </c>
      <c r="E16" s="24">
        <f>B16 - A16</f>
        <v>373</v>
      </c>
      <c r="F16" s="24">
        <v>2038</v>
      </c>
      <c r="G16" s="24"/>
      <c r="H16" s="75">
        <v>12</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3574</v>
      </c>
      <c r="F18" s="624"/>
      <c r="G18" s="624"/>
      <c r="H18" s="624"/>
    </row>
    <row r="19" spans="1:9" s="7" customFormat="1" x14ac:dyDescent="0.2">
      <c r="A19" s="135"/>
      <c r="B19" s="160"/>
      <c r="C19" s="160"/>
      <c r="D19" s="223" t="s">
        <v>3141</v>
      </c>
      <c r="E19" s="624" t="s">
        <v>3305</v>
      </c>
      <c r="F19" s="624"/>
      <c r="G19" s="224" t="s">
        <v>2279</v>
      </c>
      <c r="H19" s="467">
        <v>190</v>
      </c>
    </row>
    <row r="20" spans="1:9" s="7" customFormat="1" ht="12.75" customHeight="1" x14ac:dyDescent="0.2">
      <c r="A20" s="224" t="s">
        <v>691</v>
      </c>
      <c r="B20" s="621" t="s">
        <v>282</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3286</v>
      </c>
      <c r="C22" s="848"/>
      <c r="D22" s="848"/>
      <c r="E22" s="848"/>
      <c r="F22" s="848"/>
      <c r="G22" s="848"/>
      <c r="H22" s="848"/>
    </row>
    <row r="23" spans="1:9" ht="12.75" customHeight="1" x14ac:dyDescent="0.2">
      <c r="A23" s="843"/>
      <c r="B23" s="799"/>
      <c r="C23" s="799"/>
      <c r="D23" s="799"/>
      <c r="E23" s="799"/>
      <c r="F23" s="799"/>
      <c r="G23" s="799"/>
      <c r="H23" s="799"/>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870" t="s">
        <v>1354</v>
      </c>
      <c r="B26" s="870"/>
      <c r="C26" s="177" t="s">
        <v>2602</v>
      </c>
      <c r="D26" s="621" t="s">
        <v>2637</v>
      </c>
      <c r="E26" s="622"/>
      <c r="F26" s="622"/>
      <c r="G26" s="842" t="s">
        <v>2638</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x14ac:dyDescent="0.2">
      <c r="A29" s="387" t="s">
        <v>818</v>
      </c>
      <c r="B29" s="388" t="s">
        <v>4114</v>
      </c>
      <c r="C29" s="106" t="s">
        <v>4115</v>
      </c>
      <c r="D29" s="282" t="s">
        <v>4116</v>
      </c>
      <c r="E29" s="278">
        <v>5643</v>
      </c>
      <c r="F29" s="282" t="s">
        <v>1030</v>
      </c>
      <c r="G29" s="889" t="s">
        <v>4120</v>
      </c>
      <c r="H29" s="890"/>
    </row>
    <row r="30" spans="1:9" x14ac:dyDescent="0.2">
      <c r="A30" s="85" t="s">
        <v>819</v>
      </c>
      <c r="B30" s="109" t="s">
        <v>2988</v>
      </c>
      <c r="C30" s="107" t="s">
        <v>4117</v>
      </c>
      <c r="D30" s="86" t="s">
        <v>4118</v>
      </c>
      <c r="E30" s="87">
        <v>5687</v>
      </c>
      <c r="F30" s="86" t="s">
        <v>1030</v>
      </c>
      <c r="G30" s="656" t="s">
        <v>4119</v>
      </c>
      <c r="H30" s="657"/>
    </row>
    <row r="31" spans="1:9" x14ac:dyDescent="0.2">
      <c r="A31" s="85" t="s">
        <v>4436</v>
      </c>
      <c r="B31" s="109" t="s">
        <v>4437</v>
      </c>
      <c r="C31" s="107" t="s">
        <v>1064</v>
      </c>
      <c r="D31" s="86" t="s">
        <v>1065</v>
      </c>
      <c r="E31" s="87">
        <v>6145</v>
      </c>
      <c r="F31" s="86" t="s">
        <v>1030</v>
      </c>
      <c r="G31" s="86" t="s">
        <v>2353</v>
      </c>
      <c r="H31" s="329"/>
    </row>
    <row r="32" spans="1:9" x14ac:dyDescent="0.2">
      <c r="A32" s="85" t="s">
        <v>2041</v>
      </c>
      <c r="B32" s="109" t="s">
        <v>4121</v>
      </c>
      <c r="C32" s="107" t="s">
        <v>4122</v>
      </c>
      <c r="D32" s="86" t="s">
        <v>4123</v>
      </c>
      <c r="E32" s="87">
        <v>6923</v>
      </c>
      <c r="F32" s="86" t="s">
        <v>1030</v>
      </c>
      <c r="G32" s="656" t="s">
        <v>4124</v>
      </c>
      <c r="H32" s="657"/>
    </row>
    <row r="33" spans="1:8" s="31" customFormat="1" x14ac:dyDescent="0.2">
      <c r="A33" s="59" t="s">
        <v>820</v>
      </c>
      <c r="B33" s="107" t="s">
        <v>4125</v>
      </c>
      <c r="C33" s="107" t="s">
        <v>4126</v>
      </c>
      <c r="D33" s="60" t="s">
        <v>4030</v>
      </c>
      <c r="E33" s="61">
        <v>6438</v>
      </c>
      <c r="F33" s="60" t="s">
        <v>3324</v>
      </c>
      <c r="G33" s="654" t="s">
        <v>2614</v>
      </c>
      <c r="H33" s="655"/>
    </row>
    <row r="34" spans="1:8" s="31" customFormat="1" x14ac:dyDescent="0.2">
      <c r="A34" s="59" t="s">
        <v>821</v>
      </c>
      <c r="B34" s="107" t="s">
        <v>2615</v>
      </c>
      <c r="C34" s="107" t="s">
        <v>2616</v>
      </c>
      <c r="D34" s="60" t="s">
        <v>2617</v>
      </c>
      <c r="E34" s="61">
        <v>6334</v>
      </c>
      <c r="F34" s="60" t="s">
        <v>1030</v>
      </c>
      <c r="G34" s="654" t="s">
        <v>2618</v>
      </c>
      <c r="H34" s="655"/>
    </row>
    <row r="35" spans="1:8" s="31" customFormat="1" x14ac:dyDescent="0.2">
      <c r="A35" s="59" t="s">
        <v>822</v>
      </c>
      <c r="B35" s="107" t="s">
        <v>2619</v>
      </c>
      <c r="C35" s="107" t="s">
        <v>2620</v>
      </c>
      <c r="D35" s="60" t="s">
        <v>2621</v>
      </c>
      <c r="E35" s="61">
        <v>6302</v>
      </c>
      <c r="F35" s="60" t="s">
        <v>1030</v>
      </c>
      <c r="G35" s="654" t="s">
        <v>2622</v>
      </c>
      <c r="H35" s="655"/>
    </row>
    <row r="36" spans="1:8" x14ac:dyDescent="0.2">
      <c r="A36" s="85" t="s">
        <v>823</v>
      </c>
      <c r="B36" s="109" t="s">
        <v>3993</v>
      </c>
      <c r="C36" s="107" t="s">
        <v>3994</v>
      </c>
      <c r="D36" s="86" t="s">
        <v>2623</v>
      </c>
      <c r="E36" s="87">
        <v>6088</v>
      </c>
      <c r="F36" s="86" t="s">
        <v>1030</v>
      </c>
      <c r="G36" s="656" t="s">
        <v>2624</v>
      </c>
      <c r="H36" s="657"/>
    </row>
    <row r="37" spans="1:8" s="31" customFormat="1" ht="25.5" customHeight="1" x14ac:dyDescent="0.2">
      <c r="A37" s="59" t="s">
        <v>824</v>
      </c>
      <c r="B37" s="107" t="s">
        <v>2625</v>
      </c>
      <c r="C37" s="107" t="s">
        <v>2626</v>
      </c>
      <c r="D37" s="60" t="s">
        <v>2627</v>
      </c>
      <c r="E37" s="61">
        <v>5995</v>
      </c>
      <c r="F37" s="60" t="s">
        <v>3324</v>
      </c>
      <c r="G37" s="654" t="s">
        <v>2628</v>
      </c>
      <c r="H37" s="658"/>
    </row>
    <row r="38" spans="1:8" s="31" customFormat="1" x14ac:dyDescent="0.2">
      <c r="A38" s="59" t="s">
        <v>825</v>
      </c>
      <c r="B38" s="107" t="s">
        <v>2633</v>
      </c>
      <c r="C38" s="107" t="s">
        <v>2634</v>
      </c>
      <c r="D38" s="60" t="s">
        <v>2635</v>
      </c>
      <c r="E38" s="61">
        <v>5904</v>
      </c>
      <c r="F38" s="60" t="s">
        <v>63</v>
      </c>
      <c r="G38" s="654" t="s">
        <v>2635</v>
      </c>
      <c r="H38" s="655"/>
    </row>
    <row r="39" spans="1:8" s="31" customFormat="1" x14ac:dyDescent="0.2">
      <c r="A39" s="59" t="s">
        <v>824</v>
      </c>
      <c r="B39" s="661" t="s">
        <v>1032</v>
      </c>
      <c r="C39" s="661"/>
      <c r="D39" s="661"/>
      <c r="E39" s="661"/>
      <c r="F39" s="661"/>
      <c r="G39" s="654" t="s">
        <v>2636</v>
      </c>
      <c r="H39" s="655"/>
    </row>
    <row r="40" spans="1:8" s="31" customFormat="1" ht="13.5" thickBot="1" x14ac:dyDescent="0.25">
      <c r="A40" s="62" t="s">
        <v>826</v>
      </c>
      <c r="B40" s="108" t="s">
        <v>2629</v>
      </c>
      <c r="C40" s="108" t="s">
        <v>2630</v>
      </c>
      <c r="D40" s="63" t="s">
        <v>2631</v>
      </c>
      <c r="E40" s="64">
        <v>6016</v>
      </c>
      <c r="F40" s="63" t="s">
        <v>1030</v>
      </c>
      <c r="G40" s="652" t="s">
        <v>2632</v>
      </c>
      <c r="H40" s="653"/>
    </row>
    <row r="41" spans="1:8" s="31" customFormat="1" x14ac:dyDescent="0.2">
      <c r="A41" s="252"/>
      <c r="B41" s="74"/>
      <c r="C41" s="74"/>
      <c r="D41" s="74"/>
      <c r="E41" s="74"/>
      <c r="F41" s="74"/>
      <c r="G41" s="74"/>
      <c r="H41" s="74"/>
    </row>
  </sheetData>
  <mergeCells count="49">
    <mergeCell ref="A14:H14"/>
    <mergeCell ref="A2:B2"/>
    <mergeCell ref="C13:D13"/>
    <mergeCell ref="E13:F13"/>
    <mergeCell ref="A11:H11"/>
    <mergeCell ref="G30:H30"/>
    <mergeCell ref="A21:H21"/>
    <mergeCell ref="E19:F19"/>
    <mergeCell ref="B20:H20"/>
    <mergeCell ref="G25:H25"/>
    <mergeCell ref="G26:H26"/>
    <mergeCell ref="G29:H29"/>
    <mergeCell ref="E18:H18"/>
    <mergeCell ref="G28:H28"/>
    <mergeCell ref="B18:C18"/>
    <mergeCell ref="A17:H17"/>
    <mergeCell ref="A22:A23"/>
    <mergeCell ref="G38:H38"/>
    <mergeCell ref="A13:B13"/>
    <mergeCell ref="A1:B1"/>
    <mergeCell ref="A12:B12"/>
    <mergeCell ref="C12:D12"/>
    <mergeCell ref="E12:F12"/>
    <mergeCell ref="C1:H1"/>
    <mergeCell ref="C3:H3"/>
    <mergeCell ref="D4:E4"/>
    <mergeCell ref="B10:E10"/>
    <mergeCell ref="G4:H5"/>
    <mergeCell ref="D6:E6"/>
    <mergeCell ref="D7:E7"/>
    <mergeCell ref="G6:H9"/>
    <mergeCell ref="D5:E5"/>
    <mergeCell ref="C2:H2"/>
    <mergeCell ref="G34:H34"/>
    <mergeCell ref="B9:E9"/>
    <mergeCell ref="G40:H40"/>
    <mergeCell ref="B22:H22"/>
    <mergeCell ref="B23:H23"/>
    <mergeCell ref="A26:B26"/>
    <mergeCell ref="D25:F25"/>
    <mergeCell ref="D26:F26"/>
    <mergeCell ref="A25:B25"/>
    <mergeCell ref="G39:H39"/>
    <mergeCell ref="G35:H35"/>
    <mergeCell ref="G33:H33"/>
    <mergeCell ref="B39:F39"/>
    <mergeCell ref="G32:H32"/>
    <mergeCell ref="G36:H36"/>
    <mergeCell ref="G37:H37"/>
  </mergeCells>
  <phoneticPr fontId="0" type="noConversion"/>
  <hyperlinks>
    <hyperlink ref="A2:B2" location="Overview!A1" tooltip="Go to Trail Network Overview" display="Trail Network Overview" xr:uid="{00000000-0004-0000-2300-000000000000}"/>
    <hyperlink ref="B9:C9" r:id="rId1" display="www.co.larimer.co.us/naturalresources/htmp.htm" xr:uid="{00000000-0004-0000-2300-000001000000}"/>
    <hyperlink ref="B10:E10" r:id="rId2" display="parks.state.co.us/Parks/lory/Pages/LoryStatePark.aspx" xr:uid="{00000000-0004-0000-2300-000002000000}"/>
    <hyperlink ref="D8" location="Towers!A1" display="Towers Trail" xr:uid="{00000000-0004-0000-2300-000003000000}"/>
    <hyperlink ref="D5:E5" location="LogHerWat!A1" display="LoggersHerringtonWathen Tr" xr:uid="{00000000-0004-0000-2300-000004000000}"/>
    <hyperlink ref="D4:E4" location="HowardTimberK!A1" display="HowardTimberKimmons Tr" xr:uid="{00000000-0004-0000-2300-000005000000}"/>
    <hyperlink ref="D7:E7" location="SWRidgeSod!A1" display="SW Ridge Soderberg Tr" xr:uid="{00000000-0004-0000-2300-000006000000}"/>
    <hyperlink ref="D6:E6" location="Stout!A1" display="Stout Tr" xr:uid="{00000000-0004-0000-2300-000007000000}"/>
  </hyperlinks>
  <pageMargins left="1" right="0.75" top="0.75" bottom="0.75" header="0.5" footer="0.5"/>
  <pageSetup scale="74"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32317" divId="CO_FN_32317" sourceType="sheet" destinationFile="C:\GPS\Bicycle\CO_FN\CO_FN_MSC.htm" title="GeoBiking CO_FN MSC Trail description"/>
  </webPublishItem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8">
    <pageSetUpPr fitToPage="1"/>
  </sheetPr>
  <dimension ref="A1:I62"/>
  <sheetViews>
    <sheetView zoomScaleNormal="100" workbookViewId="0">
      <selection sqref="A1:B1"/>
    </sheetView>
  </sheetViews>
  <sheetFormatPr defaultRowHeight="12.75" x14ac:dyDescent="0.2"/>
  <cols>
    <col min="1" max="1" width="11" customWidth="1"/>
    <col min="2" max="2" width="10.140625" bestFit="1" customWidth="1"/>
    <col min="3" max="3" width="12.140625" style="1" bestFit="1" customWidth="1"/>
    <col min="4" max="4" width="17" bestFit="1" customWidth="1"/>
    <col min="6" max="6" width="15.140625" bestFit="1" customWidth="1"/>
    <col min="7" max="7" width="8.140625" bestFit="1" customWidth="1"/>
    <col min="8" max="8" width="25.7109375" customWidth="1"/>
  </cols>
  <sheetData>
    <row r="1" spans="1:9" ht="22.5" customHeight="1" x14ac:dyDescent="0.2">
      <c r="A1" s="636" t="s">
        <v>965</v>
      </c>
      <c r="B1" s="637"/>
      <c r="C1" s="645" t="s">
        <v>967</v>
      </c>
      <c r="D1" s="646"/>
      <c r="E1" s="646"/>
      <c r="F1" s="646"/>
      <c r="G1" s="646"/>
      <c r="H1" s="646"/>
    </row>
    <row r="2" spans="1:9" x14ac:dyDescent="0.2">
      <c r="A2" s="648" t="s">
        <v>3002</v>
      </c>
      <c r="B2" s="648"/>
      <c r="C2" s="647" t="s">
        <v>1813</v>
      </c>
      <c r="D2" s="622"/>
      <c r="E2" s="622"/>
      <c r="F2" s="622"/>
      <c r="G2" s="622"/>
      <c r="H2" s="622"/>
    </row>
    <row r="3" spans="1:9" x14ac:dyDescent="0.2">
      <c r="A3" s="648"/>
      <c r="B3" s="648"/>
      <c r="C3" s="22"/>
      <c r="D3" s="22"/>
      <c r="E3" s="22"/>
      <c r="F3" s="22"/>
      <c r="G3" s="22"/>
    </row>
    <row r="4" spans="1:9" x14ac:dyDescent="0.2">
      <c r="A4" s="141" t="s">
        <v>47</v>
      </c>
      <c r="B4" s="49" t="s">
        <v>966</v>
      </c>
      <c r="C4" s="30" t="s">
        <v>1076</v>
      </c>
      <c r="D4" s="648" t="s">
        <v>544</v>
      </c>
      <c r="E4" s="648"/>
      <c r="F4" s="30" t="s">
        <v>1395</v>
      </c>
      <c r="G4" s="635" t="s">
        <v>1993</v>
      </c>
      <c r="H4" s="635"/>
      <c r="I4" s="31"/>
    </row>
    <row r="5" spans="1:9" x14ac:dyDescent="0.2">
      <c r="A5" s="44"/>
      <c r="B5" s="45"/>
      <c r="C5" s="30"/>
      <c r="D5" s="2" t="s">
        <v>978</v>
      </c>
      <c r="E5" s="149"/>
      <c r="F5" s="147"/>
      <c r="G5" s="635"/>
      <c r="H5" s="635"/>
      <c r="I5" s="31"/>
    </row>
    <row r="6" spans="1:9" x14ac:dyDescent="0.2">
      <c r="A6" s="30" t="s">
        <v>3187</v>
      </c>
      <c r="B6" s="105">
        <f>COUNT(E30:E57)</f>
        <v>26</v>
      </c>
      <c r="C6" s="30"/>
      <c r="D6" s="2" t="s">
        <v>2662</v>
      </c>
      <c r="E6" s="149"/>
      <c r="F6" s="147"/>
      <c r="G6" s="244"/>
      <c r="H6" s="244"/>
      <c r="I6" s="31"/>
    </row>
    <row r="7" spans="1:9" x14ac:dyDescent="0.2">
      <c r="C7" s="30"/>
      <c r="D7" s="2" t="s">
        <v>979</v>
      </c>
      <c r="E7" s="149"/>
      <c r="F7" s="272"/>
      <c r="G7" s="44"/>
      <c r="H7" s="51"/>
      <c r="I7" s="31"/>
    </row>
    <row r="8" spans="1:9" x14ac:dyDescent="0.2">
      <c r="C8" s="30"/>
      <c r="D8" s="648" t="s">
        <v>4688</v>
      </c>
      <c r="E8" s="674"/>
      <c r="F8" s="189" t="s">
        <v>2767</v>
      </c>
      <c r="G8" s="44"/>
      <c r="H8" s="51"/>
      <c r="I8" s="31"/>
    </row>
    <row r="9" spans="1:9" x14ac:dyDescent="0.2">
      <c r="C9" s="30"/>
      <c r="D9" s="2" t="s">
        <v>4689</v>
      </c>
      <c r="E9" s="149"/>
      <c r="F9" s="190">
        <v>40359</v>
      </c>
      <c r="G9" s="44"/>
      <c r="H9" s="51"/>
      <c r="I9" s="31"/>
    </row>
    <row r="10" spans="1:9" x14ac:dyDescent="0.2">
      <c r="C10" s="30"/>
      <c r="D10" s="2" t="s">
        <v>1817</v>
      </c>
      <c r="E10" s="149"/>
      <c r="F10" s="189" t="s">
        <v>4681</v>
      </c>
      <c r="G10" s="834" t="s">
        <v>4687</v>
      </c>
      <c r="H10" s="635"/>
      <c r="I10" s="31"/>
    </row>
    <row r="11" spans="1:9" x14ac:dyDescent="0.2">
      <c r="A11" s="44"/>
      <c r="B11" s="41"/>
      <c r="C11" s="44"/>
      <c r="D11" s="80"/>
      <c r="F11" s="190">
        <v>41475</v>
      </c>
      <c r="G11" s="635"/>
      <c r="H11" s="635"/>
      <c r="I11" s="31"/>
    </row>
    <row r="12" spans="1:9" ht="13.5" thickBot="1" x14ac:dyDescent="0.25">
      <c r="A12" s="674"/>
      <c r="B12" s="674"/>
      <c r="C12"/>
      <c r="G12" s="249"/>
      <c r="H12" s="249"/>
    </row>
    <row r="13" spans="1:9" x14ac:dyDescent="0.2">
      <c r="A13" s="638" t="s">
        <v>683</v>
      </c>
      <c r="B13" s="639"/>
      <c r="C13" s="639"/>
      <c r="D13" s="639"/>
      <c r="E13" s="639"/>
      <c r="F13" s="639"/>
      <c r="G13" s="639"/>
      <c r="H13" s="640"/>
    </row>
    <row r="14" spans="1:9" ht="13.5" thickBot="1" x14ac:dyDescent="0.25">
      <c r="A14" s="641" t="s">
        <v>50</v>
      </c>
      <c r="B14" s="642"/>
      <c r="C14" s="643" t="s">
        <v>51</v>
      </c>
      <c r="D14" s="644"/>
      <c r="E14" s="644" t="s">
        <v>52</v>
      </c>
      <c r="F14" s="644"/>
      <c r="G14" s="138"/>
      <c r="H14" s="163"/>
    </row>
    <row r="15" spans="1:9" ht="13.5" thickBot="1" x14ac:dyDescent="0.25">
      <c r="A15" s="629"/>
      <c r="B15" s="629"/>
      <c r="C15" s="678">
        <v>15.5</v>
      </c>
      <c r="D15" s="679"/>
      <c r="E15" s="629">
        <v>14.7</v>
      </c>
      <c r="F15" s="629"/>
      <c r="G15" s="11"/>
      <c r="H15" s="3"/>
    </row>
    <row r="16" spans="1:9" x14ac:dyDescent="0.2">
      <c r="A16" s="632" t="s">
        <v>684</v>
      </c>
      <c r="B16" s="633"/>
      <c r="C16" s="633"/>
      <c r="D16" s="633"/>
      <c r="E16" s="633"/>
      <c r="F16" s="633"/>
      <c r="G16" s="633"/>
      <c r="H16" s="634"/>
    </row>
    <row r="17" spans="1:8" ht="13.5" thickBot="1" x14ac:dyDescent="0.25">
      <c r="A17" s="13" t="s">
        <v>53</v>
      </c>
      <c r="B17" s="14" t="s">
        <v>54</v>
      </c>
      <c r="C17" s="15" t="s">
        <v>55</v>
      </c>
      <c r="D17" s="14" t="s">
        <v>56</v>
      </c>
      <c r="E17" s="14" t="s">
        <v>57</v>
      </c>
      <c r="F17" s="14" t="s">
        <v>685</v>
      </c>
      <c r="G17" s="14" t="s">
        <v>696</v>
      </c>
      <c r="H17" s="164" t="s">
        <v>59</v>
      </c>
    </row>
    <row r="18" spans="1:8" s="7" customFormat="1" x14ac:dyDescent="0.2">
      <c r="A18" s="23">
        <f>E30</f>
        <v>5122</v>
      </c>
      <c r="B18" s="23">
        <f>E57</f>
        <v>5168</v>
      </c>
      <c r="C18" s="24">
        <v>5056</v>
      </c>
      <c r="D18" s="24">
        <v>5183</v>
      </c>
      <c r="E18" s="24">
        <f>B18 - A18</f>
        <v>46</v>
      </c>
      <c r="F18" s="24">
        <v>512</v>
      </c>
      <c r="G18" s="24"/>
      <c r="H18" s="3">
        <v>1</v>
      </c>
    </row>
    <row r="19" spans="1:8" s="7" customFormat="1" x14ac:dyDescent="0.2">
      <c r="A19" s="21"/>
      <c r="B19" s="21"/>
      <c r="C19" s="18"/>
      <c r="D19" s="19"/>
      <c r="E19" s="19"/>
      <c r="F19" s="19"/>
      <c r="G19" s="19"/>
      <c r="H19" s="19"/>
    </row>
    <row r="20" spans="1:8" s="7" customFormat="1" x14ac:dyDescent="0.2">
      <c r="A20" s="39" t="s">
        <v>690</v>
      </c>
      <c r="B20" s="623" t="s">
        <v>694</v>
      </c>
      <c r="C20" s="623"/>
      <c r="D20" s="144" t="s">
        <v>693</v>
      </c>
      <c r="E20" s="624" t="s">
        <v>4499</v>
      </c>
      <c r="F20" s="624"/>
      <c r="G20" s="624"/>
      <c r="H20" s="624"/>
    </row>
    <row r="21" spans="1:8" s="7" customFormat="1" x14ac:dyDescent="0.2">
      <c r="A21" s="21"/>
      <c r="B21" s="21"/>
      <c r="C21" s="18"/>
      <c r="D21" s="144" t="s">
        <v>3141</v>
      </c>
      <c r="E21" s="215" t="s">
        <v>2462</v>
      </c>
      <c r="F21" s="623" t="s">
        <v>1992</v>
      </c>
      <c r="G21" s="623"/>
      <c r="H21" s="19"/>
    </row>
    <row r="22" spans="1:8" s="7" customFormat="1" ht="12.75" customHeight="1" x14ac:dyDescent="0.2">
      <c r="A22" s="39" t="s">
        <v>691</v>
      </c>
      <c r="B22" s="621" t="s">
        <v>2015</v>
      </c>
      <c r="C22" s="621"/>
      <c r="D22" s="621"/>
      <c r="E22" s="621"/>
      <c r="F22" s="621"/>
      <c r="G22" s="621"/>
      <c r="H22" s="621"/>
    </row>
    <row r="23" spans="1:8" s="7" customFormat="1" x14ac:dyDescent="0.2">
      <c r="A23" s="21"/>
      <c r="B23" s="21"/>
      <c r="C23" s="18"/>
      <c r="D23" s="19"/>
      <c r="E23" s="19"/>
      <c r="F23" s="19"/>
      <c r="G23" s="224" t="s">
        <v>2279</v>
      </c>
      <c r="H23" s="19"/>
    </row>
    <row r="24" spans="1:8" s="7" customFormat="1" ht="25.5" customHeight="1" x14ac:dyDescent="0.2">
      <c r="A24" s="39" t="s">
        <v>692</v>
      </c>
      <c r="B24" s="621" t="s">
        <v>2410</v>
      </c>
      <c r="C24" s="621"/>
      <c r="D24" s="621"/>
      <c r="E24" s="621"/>
      <c r="F24" s="621"/>
      <c r="G24" s="621"/>
      <c r="H24" s="621"/>
    </row>
    <row r="25" spans="1:8" ht="13.5" thickBot="1" x14ac:dyDescent="0.25"/>
    <row r="26" spans="1:8" ht="13.5" thickBot="1" x14ac:dyDescent="0.25">
      <c r="A26" s="620" t="s">
        <v>686</v>
      </c>
      <c r="B26" s="620"/>
      <c r="C26" s="143" t="s">
        <v>687</v>
      </c>
      <c r="D26" s="620" t="s">
        <v>688</v>
      </c>
      <c r="E26" s="620"/>
      <c r="F26" s="620"/>
      <c r="G26" s="625" t="s">
        <v>689</v>
      </c>
      <c r="H26" s="626"/>
    </row>
    <row r="27" spans="1:8" x14ac:dyDescent="0.2">
      <c r="A27" s="755" t="s">
        <v>2273</v>
      </c>
      <c r="B27" s="755"/>
      <c r="C27" s="182" t="s">
        <v>2272</v>
      </c>
      <c r="D27" s="621" t="s">
        <v>2580</v>
      </c>
      <c r="E27" s="622"/>
      <c r="F27" s="622"/>
      <c r="G27" s="628" t="s">
        <v>2581</v>
      </c>
      <c r="H27" s="628"/>
    </row>
    <row r="28" spans="1:8" ht="13.5" thickBot="1" x14ac:dyDescent="0.25"/>
    <row r="29" spans="1:8" s="3" customFormat="1" ht="13.5" thickBot="1" x14ac:dyDescent="0.25">
      <c r="A29" s="4" t="s">
        <v>4537</v>
      </c>
      <c r="B29" s="4" t="s">
        <v>2966</v>
      </c>
      <c r="C29" s="5" t="s">
        <v>2965</v>
      </c>
      <c r="D29" s="4" t="s">
        <v>1396</v>
      </c>
      <c r="E29" s="4" t="s">
        <v>4536</v>
      </c>
      <c r="F29" s="4" t="s">
        <v>2964</v>
      </c>
      <c r="G29" s="659" t="s">
        <v>64</v>
      </c>
      <c r="H29" s="660"/>
    </row>
    <row r="30" spans="1:8" s="31" customFormat="1" ht="38.25" customHeight="1" x14ac:dyDescent="0.2">
      <c r="A30" s="76" t="s">
        <v>980</v>
      </c>
      <c r="B30" s="106" t="s">
        <v>981</v>
      </c>
      <c r="C30" s="106" t="s">
        <v>982</v>
      </c>
      <c r="D30" s="77" t="s">
        <v>983</v>
      </c>
      <c r="E30" s="78">
        <v>5122</v>
      </c>
      <c r="F30" s="100" t="s">
        <v>1030</v>
      </c>
      <c r="G30" s="662" t="s">
        <v>4686</v>
      </c>
      <c r="H30" s="663"/>
    </row>
    <row r="31" spans="1:8" s="31" customFormat="1" x14ac:dyDescent="0.2">
      <c r="A31" s="59" t="s">
        <v>984</v>
      </c>
      <c r="B31" s="107" t="s">
        <v>985</v>
      </c>
      <c r="C31" s="107" t="s">
        <v>986</v>
      </c>
      <c r="D31" s="60" t="s">
        <v>987</v>
      </c>
      <c r="E31" s="61">
        <v>5174</v>
      </c>
      <c r="F31" s="38" t="s">
        <v>3157</v>
      </c>
      <c r="G31" s="654" t="s">
        <v>988</v>
      </c>
      <c r="H31" s="655"/>
    </row>
    <row r="32" spans="1:8" s="31" customFormat="1" x14ac:dyDescent="0.2">
      <c r="A32" s="59" t="s">
        <v>993</v>
      </c>
      <c r="B32" s="107" t="s">
        <v>1070</v>
      </c>
      <c r="C32" s="107" t="s">
        <v>1072</v>
      </c>
      <c r="D32" s="60" t="s">
        <v>2692</v>
      </c>
      <c r="E32" s="61">
        <v>5107</v>
      </c>
      <c r="F32" s="38" t="s">
        <v>1030</v>
      </c>
      <c r="G32" s="654" t="s">
        <v>2693</v>
      </c>
      <c r="H32" s="655"/>
    </row>
    <row r="33" spans="1:8" s="31" customFormat="1" x14ac:dyDescent="0.2">
      <c r="A33" s="59" t="s">
        <v>994</v>
      </c>
      <c r="B33" s="107" t="s">
        <v>985</v>
      </c>
      <c r="C33" s="107" t="s">
        <v>2694</v>
      </c>
      <c r="D33" s="60" t="s">
        <v>2695</v>
      </c>
      <c r="E33" s="61">
        <v>5074</v>
      </c>
      <c r="F33" s="38" t="s">
        <v>1030</v>
      </c>
      <c r="G33" s="654" t="s">
        <v>881</v>
      </c>
      <c r="H33" s="655"/>
    </row>
    <row r="34" spans="1:8" s="31" customFormat="1" x14ac:dyDescent="0.2">
      <c r="A34" s="59" t="s">
        <v>989</v>
      </c>
      <c r="B34" s="107" t="s">
        <v>990</v>
      </c>
      <c r="C34" s="107" t="s">
        <v>991</v>
      </c>
      <c r="D34" s="60" t="s">
        <v>882</v>
      </c>
      <c r="E34" s="61">
        <v>5097</v>
      </c>
      <c r="F34" s="38" t="s">
        <v>4537</v>
      </c>
      <c r="G34" s="654" t="s">
        <v>992</v>
      </c>
      <c r="H34" s="655"/>
    </row>
    <row r="35" spans="1:8" s="31" customFormat="1" x14ac:dyDescent="0.2">
      <c r="A35" s="59" t="s">
        <v>883</v>
      </c>
      <c r="B35" s="107" t="s">
        <v>884</v>
      </c>
      <c r="C35" s="107" t="s">
        <v>885</v>
      </c>
      <c r="D35" s="60" t="s">
        <v>882</v>
      </c>
      <c r="E35" s="61">
        <v>5102</v>
      </c>
      <c r="F35" s="38" t="s">
        <v>4537</v>
      </c>
      <c r="G35" s="654" t="s">
        <v>992</v>
      </c>
      <c r="H35" s="655"/>
    </row>
    <row r="36" spans="1:8" s="31" customFormat="1" x14ac:dyDescent="0.2">
      <c r="A36" s="59" t="s">
        <v>2582</v>
      </c>
      <c r="B36" s="107" t="s">
        <v>981</v>
      </c>
      <c r="C36" s="107" t="s">
        <v>886</v>
      </c>
      <c r="D36" s="60" t="s">
        <v>1821</v>
      </c>
      <c r="E36" s="61">
        <v>5107</v>
      </c>
      <c r="F36" s="38" t="s">
        <v>1030</v>
      </c>
      <c r="G36" s="654" t="s">
        <v>894</v>
      </c>
      <c r="H36" s="655"/>
    </row>
    <row r="37" spans="1:8" s="31" customFormat="1" x14ac:dyDescent="0.2">
      <c r="A37" s="59" t="s">
        <v>887</v>
      </c>
      <c r="B37" s="107" t="s">
        <v>888</v>
      </c>
      <c r="C37" s="107" t="s">
        <v>889</v>
      </c>
      <c r="D37" s="60" t="s">
        <v>4646</v>
      </c>
      <c r="E37" s="61">
        <v>5108</v>
      </c>
      <c r="F37" s="38" t="s">
        <v>3157</v>
      </c>
      <c r="G37" s="654" t="s">
        <v>890</v>
      </c>
      <c r="H37" s="655"/>
    </row>
    <row r="38" spans="1:8" s="31" customFormat="1" x14ac:dyDescent="0.2">
      <c r="A38" s="59" t="s">
        <v>2583</v>
      </c>
      <c r="B38" s="107" t="s">
        <v>891</v>
      </c>
      <c r="C38" s="107" t="s">
        <v>892</v>
      </c>
      <c r="D38" s="60" t="s">
        <v>1827</v>
      </c>
      <c r="E38" s="61">
        <v>5110</v>
      </c>
      <c r="F38" s="38" t="s">
        <v>1030</v>
      </c>
      <c r="G38" s="654" t="s">
        <v>893</v>
      </c>
      <c r="H38" s="655"/>
    </row>
    <row r="39" spans="1:8" s="31" customFormat="1" x14ac:dyDescent="0.2">
      <c r="A39" s="59" t="s">
        <v>2584</v>
      </c>
      <c r="B39" s="107" t="s">
        <v>891</v>
      </c>
      <c r="C39" s="107" t="s">
        <v>895</v>
      </c>
      <c r="D39" s="60" t="s">
        <v>896</v>
      </c>
      <c r="E39" s="61">
        <v>5120</v>
      </c>
      <c r="F39" s="38" t="s">
        <v>4537</v>
      </c>
      <c r="G39" s="654" t="s">
        <v>897</v>
      </c>
      <c r="H39" s="655"/>
    </row>
    <row r="40" spans="1:8" s="31" customFormat="1" x14ac:dyDescent="0.2">
      <c r="A40" s="59" t="s">
        <v>898</v>
      </c>
      <c r="B40" s="107" t="s">
        <v>899</v>
      </c>
      <c r="C40" s="107" t="s">
        <v>900</v>
      </c>
      <c r="D40" s="60" t="s">
        <v>901</v>
      </c>
      <c r="E40" s="61">
        <v>5116</v>
      </c>
      <c r="F40" s="38" t="s">
        <v>4537</v>
      </c>
      <c r="G40" s="654" t="s">
        <v>902</v>
      </c>
      <c r="H40" s="655"/>
    </row>
    <row r="41" spans="1:8" s="31" customFormat="1" x14ac:dyDescent="0.2">
      <c r="A41" s="59" t="s">
        <v>903</v>
      </c>
      <c r="B41" s="107" t="s">
        <v>2691</v>
      </c>
      <c r="C41" s="107" t="s">
        <v>1850</v>
      </c>
      <c r="D41" s="60" t="s">
        <v>904</v>
      </c>
      <c r="E41" s="61">
        <v>5177</v>
      </c>
      <c r="F41" s="38" t="s">
        <v>1030</v>
      </c>
      <c r="G41" s="654" t="s">
        <v>905</v>
      </c>
      <c r="H41" s="655"/>
    </row>
    <row r="42" spans="1:8" s="31" customFormat="1" x14ac:dyDescent="0.2">
      <c r="A42" s="59" t="s">
        <v>906</v>
      </c>
      <c r="B42" s="107" t="s">
        <v>907</v>
      </c>
      <c r="C42" s="107" t="s">
        <v>908</v>
      </c>
      <c r="D42" s="60" t="s">
        <v>909</v>
      </c>
      <c r="E42" s="61">
        <v>5136</v>
      </c>
      <c r="F42" s="38" t="s">
        <v>3157</v>
      </c>
      <c r="G42" s="654" t="s">
        <v>910</v>
      </c>
      <c r="H42" s="655"/>
    </row>
    <row r="43" spans="1:8" s="31" customFormat="1" x14ac:dyDescent="0.2">
      <c r="A43" s="59" t="s">
        <v>911</v>
      </c>
      <c r="B43" s="107" t="s">
        <v>912</v>
      </c>
      <c r="C43" s="107" t="s">
        <v>913</v>
      </c>
      <c r="D43" s="60" t="s">
        <v>914</v>
      </c>
      <c r="E43" s="61">
        <v>5117</v>
      </c>
      <c r="F43" s="38" t="s">
        <v>4537</v>
      </c>
      <c r="G43" s="654" t="s">
        <v>915</v>
      </c>
      <c r="H43" s="655"/>
    </row>
    <row r="44" spans="1:8" s="31" customFormat="1" x14ac:dyDescent="0.2">
      <c r="A44" s="59" t="s">
        <v>2409</v>
      </c>
      <c r="B44" s="107" t="s">
        <v>2560</v>
      </c>
      <c r="C44" s="107" t="s">
        <v>1366</v>
      </c>
      <c r="D44" s="60" t="s">
        <v>916</v>
      </c>
      <c r="E44" s="61">
        <v>5110</v>
      </c>
      <c r="F44" s="38" t="s">
        <v>4537</v>
      </c>
      <c r="G44" s="682" t="s">
        <v>2551</v>
      </c>
      <c r="H44" s="838"/>
    </row>
    <row r="45" spans="1:8" s="31" customFormat="1" ht="26.25" customHeight="1" x14ac:dyDescent="0.2">
      <c r="A45" s="59" t="s">
        <v>2552</v>
      </c>
      <c r="B45" s="107" t="s">
        <v>2553</v>
      </c>
      <c r="C45" s="107" t="s">
        <v>2554</v>
      </c>
      <c r="D45" s="60" t="s">
        <v>2555</v>
      </c>
      <c r="E45" s="61">
        <v>5068</v>
      </c>
      <c r="F45" s="38" t="s">
        <v>1030</v>
      </c>
      <c r="G45" s="654" t="s">
        <v>1994</v>
      </c>
      <c r="H45" s="655"/>
    </row>
    <row r="46" spans="1:8" s="31" customFormat="1" x14ac:dyDescent="0.2">
      <c r="A46" s="59" t="s">
        <v>1995</v>
      </c>
      <c r="B46" s="107" t="s">
        <v>1996</v>
      </c>
      <c r="C46" s="107" t="s">
        <v>1997</v>
      </c>
      <c r="D46" s="60" t="s">
        <v>1998</v>
      </c>
      <c r="E46" s="61">
        <v>5093</v>
      </c>
      <c r="F46" s="38" t="s">
        <v>1030</v>
      </c>
      <c r="G46" s="654" t="s">
        <v>1999</v>
      </c>
      <c r="H46" s="655"/>
    </row>
    <row r="47" spans="1:8" s="31" customFormat="1" x14ac:dyDescent="0.2">
      <c r="A47" s="59" t="s">
        <v>2000</v>
      </c>
      <c r="B47" s="107" t="s">
        <v>2014</v>
      </c>
      <c r="C47" s="107" t="s">
        <v>2001</v>
      </c>
      <c r="D47" s="60" t="s">
        <v>3324</v>
      </c>
      <c r="E47" s="61">
        <v>5103</v>
      </c>
      <c r="F47" s="38" t="s">
        <v>3157</v>
      </c>
      <c r="G47" s="654"/>
      <c r="H47" s="655"/>
    </row>
    <row r="48" spans="1:8" s="31" customFormat="1" x14ac:dyDescent="0.2">
      <c r="A48" s="59" t="s">
        <v>2002</v>
      </c>
      <c r="B48" s="107" t="s">
        <v>2003</v>
      </c>
      <c r="C48" s="107" t="s">
        <v>2004</v>
      </c>
      <c r="D48" s="60" t="s">
        <v>4564</v>
      </c>
      <c r="E48" s="61">
        <v>5103</v>
      </c>
      <c r="F48" s="38" t="s">
        <v>2381</v>
      </c>
      <c r="G48" s="654" t="s">
        <v>2008</v>
      </c>
      <c r="H48" s="655"/>
    </row>
    <row r="49" spans="1:8" s="31" customFormat="1" x14ac:dyDescent="0.2">
      <c r="A49" s="59" t="s">
        <v>2005</v>
      </c>
      <c r="B49" s="107" t="s">
        <v>2006</v>
      </c>
      <c r="C49" s="107" t="s">
        <v>2007</v>
      </c>
      <c r="D49" s="60" t="s">
        <v>2009</v>
      </c>
      <c r="E49" s="61">
        <v>5094</v>
      </c>
      <c r="F49" s="38" t="s">
        <v>4537</v>
      </c>
      <c r="G49" s="654"/>
      <c r="H49" s="655"/>
    </row>
    <row r="50" spans="1:8" s="31" customFormat="1" x14ac:dyDescent="0.2">
      <c r="A50" s="59" t="s">
        <v>2010</v>
      </c>
      <c r="B50" s="107" t="s">
        <v>2011</v>
      </c>
      <c r="C50" s="107" t="s">
        <v>2012</v>
      </c>
      <c r="D50" s="60" t="s">
        <v>2013</v>
      </c>
      <c r="E50" s="61">
        <v>5093</v>
      </c>
      <c r="F50" s="38" t="s">
        <v>4537</v>
      </c>
      <c r="G50" s="654"/>
      <c r="H50" s="655"/>
    </row>
    <row r="51" spans="1:8" s="31" customFormat="1" x14ac:dyDescent="0.2">
      <c r="A51" s="59" t="s">
        <v>1995</v>
      </c>
      <c r="B51" s="661" t="s">
        <v>1032</v>
      </c>
      <c r="C51" s="661"/>
      <c r="D51" s="661"/>
      <c r="E51" s="661"/>
      <c r="F51" s="661"/>
      <c r="G51" s="654"/>
      <c r="H51" s="655"/>
    </row>
    <row r="52" spans="1:8" s="31" customFormat="1" x14ac:dyDescent="0.2">
      <c r="A52" s="59" t="s">
        <v>2552</v>
      </c>
      <c r="B52" s="661" t="s">
        <v>1032</v>
      </c>
      <c r="C52" s="661"/>
      <c r="D52" s="661"/>
      <c r="E52" s="661"/>
      <c r="F52" s="661"/>
      <c r="G52" s="654"/>
      <c r="H52" s="655"/>
    </row>
    <row r="53" spans="1:8" s="31" customFormat="1" x14ac:dyDescent="0.2">
      <c r="A53" s="59" t="s">
        <v>2557</v>
      </c>
      <c r="B53" s="107" t="s">
        <v>2558</v>
      </c>
      <c r="C53" s="107" t="s">
        <v>2559</v>
      </c>
      <c r="D53" s="38" t="s">
        <v>3252</v>
      </c>
      <c r="E53" s="61">
        <v>5062</v>
      </c>
      <c r="F53" s="38" t="s">
        <v>1030</v>
      </c>
      <c r="G53" s="654" t="s">
        <v>2556</v>
      </c>
      <c r="H53" s="655"/>
    </row>
    <row r="54" spans="1:8" s="31" customFormat="1" ht="25.5" customHeight="1" x14ac:dyDescent="0.2">
      <c r="A54" s="59" t="s">
        <v>2561</v>
      </c>
      <c r="B54" s="107" t="s">
        <v>2562</v>
      </c>
      <c r="C54" s="107" t="s">
        <v>2563</v>
      </c>
      <c r="D54" s="60" t="s">
        <v>2564</v>
      </c>
      <c r="E54" s="61">
        <v>5086</v>
      </c>
      <c r="F54" s="38" t="s">
        <v>1030</v>
      </c>
      <c r="G54" s="654" t="s">
        <v>2579</v>
      </c>
      <c r="H54" s="655"/>
    </row>
    <row r="55" spans="1:8" x14ac:dyDescent="0.2">
      <c r="A55" s="85" t="s">
        <v>2565</v>
      </c>
      <c r="B55" s="109" t="s">
        <v>2566</v>
      </c>
      <c r="C55" s="107" t="s">
        <v>2567</v>
      </c>
      <c r="D55" s="86" t="s">
        <v>2568</v>
      </c>
      <c r="E55" s="87">
        <v>5075</v>
      </c>
      <c r="F55" s="86" t="s">
        <v>4564</v>
      </c>
      <c r="G55" s="656" t="s">
        <v>2569</v>
      </c>
      <c r="H55" s="657"/>
    </row>
    <row r="56" spans="1:8" s="31" customFormat="1" x14ac:dyDescent="0.2">
      <c r="A56" s="59" t="s">
        <v>2570</v>
      </c>
      <c r="B56" s="107" t="s">
        <v>2571</v>
      </c>
      <c r="C56" s="107" t="s">
        <v>892</v>
      </c>
      <c r="D56" s="60" t="s">
        <v>2572</v>
      </c>
      <c r="E56" s="61">
        <v>5090</v>
      </c>
      <c r="F56" s="60" t="s">
        <v>4537</v>
      </c>
      <c r="G56" s="654" t="s">
        <v>2573</v>
      </c>
      <c r="H56" s="658"/>
    </row>
    <row r="57" spans="1:8" s="31" customFormat="1" ht="13.5" thickBot="1" x14ac:dyDescent="0.25">
      <c r="A57" s="62" t="s">
        <v>2574</v>
      </c>
      <c r="B57" s="108" t="s">
        <v>2575</v>
      </c>
      <c r="C57" s="108" t="s">
        <v>2576</v>
      </c>
      <c r="D57" s="63" t="s">
        <v>2577</v>
      </c>
      <c r="E57" s="64">
        <v>5168</v>
      </c>
      <c r="F57" s="63" t="s">
        <v>1030</v>
      </c>
      <c r="G57" s="652" t="s">
        <v>2578</v>
      </c>
      <c r="H57" s="653"/>
    </row>
    <row r="59" spans="1:8" ht="26.25" customHeight="1" x14ac:dyDescent="0.2">
      <c r="C59"/>
    </row>
    <row r="60" spans="1:8" ht="24.75" customHeight="1" x14ac:dyDescent="0.2">
      <c r="C60"/>
    </row>
    <row r="61" spans="1:8" ht="24.75" customHeight="1" x14ac:dyDescent="0.2">
      <c r="C61"/>
    </row>
    <row r="62" spans="1:8" ht="24.75" customHeight="1" x14ac:dyDescent="0.2">
      <c r="C62"/>
    </row>
  </sheetData>
  <mergeCells count="60">
    <mergeCell ref="G52:H52"/>
    <mergeCell ref="B52:F52"/>
    <mergeCell ref="G49:H49"/>
    <mergeCell ref="G50:H50"/>
    <mergeCell ref="B51:F51"/>
    <mergeCell ref="G51:H51"/>
    <mergeCell ref="G42:H42"/>
    <mergeCell ref="G48:H48"/>
    <mergeCell ref="G41:H41"/>
    <mergeCell ref="G43:H43"/>
    <mergeCell ref="G29:H29"/>
    <mergeCell ref="G30:H30"/>
    <mergeCell ref="G31:H31"/>
    <mergeCell ref="G32:H32"/>
    <mergeCell ref="G33:H33"/>
    <mergeCell ref="G35:H35"/>
    <mergeCell ref="G57:H57"/>
    <mergeCell ref="G53:H53"/>
    <mergeCell ref="G55:H55"/>
    <mergeCell ref="G56:H56"/>
    <mergeCell ref="G27:H27"/>
    <mergeCell ref="G54:H54"/>
    <mergeCell ref="G44:H44"/>
    <mergeCell ref="G45:H45"/>
    <mergeCell ref="G46:H46"/>
    <mergeCell ref="G47:H47"/>
    <mergeCell ref="G38:H38"/>
    <mergeCell ref="G39:H39"/>
    <mergeCell ref="G40:H40"/>
    <mergeCell ref="G37:H37"/>
    <mergeCell ref="G36:H36"/>
    <mergeCell ref="G34:H34"/>
    <mergeCell ref="E15:F15"/>
    <mergeCell ref="A12:B12"/>
    <mergeCell ref="A27:B27"/>
    <mergeCell ref="D26:F26"/>
    <mergeCell ref="D27:F27"/>
    <mergeCell ref="B20:C20"/>
    <mergeCell ref="B24:H24"/>
    <mergeCell ref="B22:H22"/>
    <mergeCell ref="E20:H20"/>
    <mergeCell ref="G26:H26"/>
    <mergeCell ref="F21:G21"/>
    <mergeCell ref="A26:B26"/>
    <mergeCell ref="A2:B2"/>
    <mergeCell ref="A16:H16"/>
    <mergeCell ref="A1:B1"/>
    <mergeCell ref="A13:H13"/>
    <mergeCell ref="A14:B14"/>
    <mergeCell ref="C14:D14"/>
    <mergeCell ref="E14:F14"/>
    <mergeCell ref="C1:H1"/>
    <mergeCell ref="C2:H2"/>
    <mergeCell ref="D4:E4"/>
    <mergeCell ref="A3:B3"/>
    <mergeCell ref="G4:H5"/>
    <mergeCell ref="G10:H11"/>
    <mergeCell ref="A15:B15"/>
    <mergeCell ref="C15:D15"/>
    <mergeCell ref="D8:E8"/>
  </mergeCells>
  <phoneticPr fontId="0" type="noConversion"/>
  <hyperlinks>
    <hyperlink ref="D4:E4" location="'119Diag'!A1" display="119Diagonal" xr:uid="{00000000-0004-0000-2400-000000000000}"/>
    <hyperlink ref="A2:B2" location="Overview!A1" tooltip="Go to Trail Network Overview sheet" display="Trail Network Overview" xr:uid="{00000000-0004-0000-2400-000001000000}"/>
    <hyperlink ref="D5" location="'6636UteFtHill'!A1" display="6636 Ute FtHills" xr:uid="{00000000-0004-0000-2400-000002000000}"/>
    <hyperlink ref="D6" location="'96BroomLong'!A1" display="96BroomLong" xr:uid="{00000000-0004-0000-2400-000003000000}"/>
    <hyperlink ref="D10" location="PikeCloverB!A1" display="Pike Clover Basin paths" xr:uid="{00000000-0004-0000-2400-000004000000}"/>
    <hyperlink ref="D9" location="NiwotLoop!A1" display="Niwot Loop / LoBol" xr:uid="{00000000-0004-0000-2400-000005000000}"/>
    <hyperlink ref="D7" location="AirportN63!A1" display="AirportNelson63 Trail" xr:uid="{00000000-0004-0000-2400-000006000000}"/>
    <hyperlink ref="D8" location="LeftHandCr!A1" display="Left Hand Cr / LoBo" xr:uid="{00000000-0004-0000-2400-000007000000}"/>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9181" divId="CO_FN_19181" sourceType="sheet" destinationFile="C:\GPS\Bicycle\CO_FN\CO_FN_N735.htm" title="GeoBiking CO_FN N735 Trail Description"/>
  </webPublishItem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8">
    <pageSetUpPr fitToPage="1"/>
  </sheetPr>
  <dimension ref="A1:I59"/>
  <sheetViews>
    <sheetView zoomScaleNormal="100" workbookViewId="0">
      <selection activeCell="G10" sqref="G10:H11"/>
    </sheetView>
  </sheetViews>
  <sheetFormatPr defaultRowHeight="12.75" x14ac:dyDescent="0.2"/>
  <cols>
    <col min="1" max="1" width="10.42578125" bestFit="1" customWidth="1"/>
    <col min="2" max="2" width="10.140625" bestFit="1" customWidth="1"/>
    <col min="3" max="3" width="12.140625" style="1" bestFit="1" customWidth="1"/>
    <col min="4" max="4" width="16.140625" bestFit="1" customWidth="1"/>
    <col min="5" max="5" width="8" bestFit="1" customWidth="1"/>
    <col min="6" max="6" width="15.140625" bestFit="1" customWidth="1"/>
    <col min="7" max="7" width="8.140625" bestFit="1" customWidth="1"/>
    <col min="8" max="8" width="35.5703125" customWidth="1"/>
  </cols>
  <sheetData>
    <row r="1" spans="1:9" ht="27.75" customHeight="1" x14ac:dyDescent="0.2">
      <c r="A1" s="636" t="s">
        <v>3477</v>
      </c>
      <c r="B1" s="637"/>
      <c r="C1" s="645" t="s">
        <v>4691</v>
      </c>
      <c r="D1" s="646"/>
      <c r="E1" s="646"/>
      <c r="F1" s="646"/>
      <c r="G1" s="646"/>
      <c r="H1" s="646"/>
    </row>
    <row r="2" spans="1:9" ht="25.5" customHeight="1" x14ac:dyDescent="0.2">
      <c r="A2" s="8"/>
      <c r="B2" s="6"/>
      <c r="C2" s="647" t="s">
        <v>2096</v>
      </c>
      <c r="D2" s="622"/>
      <c r="E2" s="622"/>
      <c r="F2" s="622"/>
      <c r="G2" s="622"/>
      <c r="H2" s="622"/>
    </row>
    <row r="3" spans="1:9" ht="39" customHeight="1" x14ac:dyDescent="0.2">
      <c r="A3" s="648" t="s">
        <v>3002</v>
      </c>
      <c r="B3" s="648"/>
      <c r="C3" s="647" t="s">
        <v>1874</v>
      </c>
      <c r="D3" s="622"/>
      <c r="E3" s="622"/>
      <c r="F3" s="622"/>
      <c r="G3" s="622"/>
      <c r="H3" s="622"/>
    </row>
    <row r="4" spans="1:9" x14ac:dyDescent="0.2">
      <c r="A4" s="648"/>
      <c r="B4" s="648"/>
      <c r="C4" s="648"/>
      <c r="D4" s="648"/>
      <c r="E4" s="648"/>
      <c r="F4" s="648"/>
      <c r="G4" s="648"/>
      <c r="H4" s="648"/>
    </row>
    <row r="5" spans="1:9" x14ac:dyDescent="0.2">
      <c r="A5" s="166" t="s">
        <v>47</v>
      </c>
      <c r="B5" s="113" t="s">
        <v>3479</v>
      </c>
      <c r="C5" s="54" t="s">
        <v>1076</v>
      </c>
      <c r="D5" s="835" t="s">
        <v>1649</v>
      </c>
      <c r="E5" s="835"/>
      <c r="F5" s="54" t="s">
        <v>1395</v>
      </c>
      <c r="G5" s="892" t="s">
        <v>4690</v>
      </c>
      <c r="H5" s="892"/>
      <c r="I5" s="31"/>
    </row>
    <row r="6" spans="1:9" x14ac:dyDescent="0.2">
      <c r="A6" s="44"/>
      <c r="B6" s="41"/>
      <c r="C6" s="30"/>
      <c r="D6" s="835" t="s">
        <v>3791</v>
      </c>
      <c r="E6" s="835"/>
      <c r="G6" s="892"/>
      <c r="H6" s="892"/>
      <c r="I6" s="31"/>
    </row>
    <row r="7" spans="1:9" x14ac:dyDescent="0.2">
      <c r="A7" s="30" t="s">
        <v>3187</v>
      </c>
      <c r="B7" s="105">
        <f>COUNT(E31:E57)</f>
        <v>26</v>
      </c>
      <c r="C7" s="30"/>
      <c r="D7" s="835" t="s">
        <v>3476</v>
      </c>
      <c r="E7" s="835"/>
      <c r="G7" s="248"/>
      <c r="H7" s="248"/>
      <c r="I7" s="31"/>
    </row>
    <row r="8" spans="1:9" x14ac:dyDescent="0.2">
      <c r="A8" s="44"/>
      <c r="B8" s="41"/>
      <c r="C8" s="30"/>
      <c r="D8" s="648" t="s">
        <v>674</v>
      </c>
      <c r="E8" s="674"/>
      <c r="G8" s="248"/>
      <c r="H8" s="248"/>
      <c r="I8" s="31"/>
    </row>
    <row r="9" spans="1:9" x14ac:dyDescent="0.2">
      <c r="A9" s="44"/>
      <c r="B9" s="41"/>
      <c r="C9" s="30"/>
      <c r="D9" s="648" t="s">
        <v>4692</v>
      </c>
      <c r="E9" s="674"/>
      <c r="G9" s="248"/>
      <c r="H9" s="248"/>
      <c r="I9" s="31"/>
    </row>
    <row r="10" spans="1:9" x14ac:dyDescent="0.2">
      <c r="C10" s="30"/>
      <c r="D10" s="648" t="s">
        <v>1648</v>
      </c>
      <c r="E10" s="674"/>
      <c r="F10" s="189" t="s">
        <v>4681</v>
      </c>
      <c r="G10" s="891" t="s">
        <v>5579</v>
      </c>
      <c r="H10" s="691"/>
      <c r="I10" s="31"/>
    </row>
    <row r="11" spans="1:9" x14ac:dyDescent="0.2">
      <c r="A11" s="674"/>
      <c r="B11" s="674"/>
      <c r="C11" s="253"/>
      <c r="D11" s="648" t="s">
        <v>759</v>
      </c>
      <c r="E11" s="674"/>
      <c r="F11" s="190" t="s">
        <v>5578</v>
      </c>
      <c r="G11" s="691"/>
      <c r="H11" s="691"/>
    </row>
    <row r="12" spans="1:9" x14ac:dyDescent="0.2">
      <c r="A12" s="6"/>
      <c r="B12" s="6"/>
      <c r="C12" s="191"/>
      <c r="D12" s="2"/>
      <c r="F12" s="190"/>
      <c r="G12" s="680"/>
      <c r="H12" s="691"/>
    </row>
    <row r="13" spans="1:9" ht="13.5" thickBot="1" x14ac:dyDescent="0.25">
      <c r="A13" s="6"/>
      <c r="B13" s="6"/>
      <c r="C13"/>
      <c r="F13" s="190"/>
      <c r="G13" s="28"/>
      <c r="H13" s="28"/>
    </row>
    <row r="14" spans="1:9" x14ac:dyDescent="0.2">
      <c r="A14" s="638" t="s">
        <v>683</v>
      </c>
      <c r="B14" s="639"/>
      <c r="C14" s="639"/>
      <c r="D14" s="639"/>
      <c r="E14" s="639"/>
      <c r="F14" s="639"/>
      <c r="G14" s="639"/>
      <c r="H14" s="640"/>
    </row>
    <row r="15" spans="1:9" ht="13.5" thickBot="1" x14ac:dyDescent="0.25">
      <c r="A15" s="641" t="s">
        <v>50</v>
      </c>
      <c r="B15" s="642"/>
      <c r="C15" s="643" t="s">
        <v>51</v>
      </c>
      <c r="D15" s="644"/>
      <c r="E15" s="644" t="s">
        <v>52</v>
      </c>
      <c r="F15" s="644"/>
      <c r="G15" s="138"/>
      <c r="H15" s="163" t="s">
        <v>2605</v>
      </c>
    </row>
    <row r="16" spans="1:9" ht="13.5" thickBot="1" x14ac:dyDescent="0.25">
      <c r="A16" s="629"/>
      <c r="B16" s="629"/>
      <c r="C16" s="678">
        <v>13.7</v>
      </c>
      <c r="D16" s="679"/>
      <c r="E16" s="629">
        <v>11.3</v>
      </c>
      <c r="F16" s="629"/>
      <c r="G16" s="11"/>
    </row>
    <row r="17" spans="1:8" x14ac:dyDescent="0.2">
      <c r="A17" s="632" t="s">
        <v>684</v>
      </c>
      <c r="B17" s="633"/>
      <c r="C17" s="633"/>
      <c r="D17" s="633"/>
      <c r="E17" s="633"/>
      <c r="F17" s="633"/>
      <c r="G17" s="633"/>
      <c r="H17" s="634"/>
    </row>
    <row r="18" spans="1:8" ht="13.5" thickBot="1" x14ac:dyDescent="0.25">
      <c r="A18" s="13" t="s">
        <v>53</v>
      </c>
      <c r="B18" s="14" t="s">
        <v>54</v>
      </c>
      <c r="C18" s="15" t="s">
        <v>55</v>
      </c>
      <c r="D18" s="14" t="s">
        <v>56</v>
      </c>
      <c r="E18" s="14" t="s">
        <v>57</v>
      </c>
      <c r="F18" s="14" t="s">
        <v>685</v>
      </c>
      <c r="G18" s="14" t="s">
        <v>696</v>
      </c>
      <c r="H18" s="164" t="s">
        <v>59</v>
      </c>
    </row>
    <row r="19" spans="1:8" s="7" customFormat="1" x14ac:dyDescent="0.2">
      <c r="A19" s="23">
        <v>5233</v>
      </c>
      <c r="B19" s="23">
        <v>5128</v>
      </c>
      <c r="C19" s="24">
        <v>5069</v>
      </c>
      <c r="D19" s="24">
        <v>5283</v>
      </c>
      <c r="E19" s="24">
        <f>B19 - A19</f>
        <v>-105</v>
      </c>
      <c r="F19" s="24">
        <v>299</v>
      </c>
      <c r="G19" s="24"/>
      <c r="H19" s="3">
        <v>0</v>
      </c>
    </row>
    <row r="20" spans="1:8" s="7" customFormat="1" x14ac:dyDescent="0.2">
      <c r="A20" s="21"/>
      <c r="B20" s="21"/>
      <c r="C20" s="18"/>
      <c r="D20" s="19"/>
      <c r="E20" s="19"/>
      <c r="F20" s="19"/>
      <c r="G20" s="19"/>
      <c r="H20" s="19"/>
    </row>
    <row r="21" spans="1:8" s="7" customFormat="1" ht="12.75" customHeight="1" x14ac:dyDescent="0.2">
      <c r="A21" s="224" t="s">
        <v>690</v>
      </c>
      <c r="B21" s="623" t="s">
        <v>2598</v>
      </c>
      <c r="C21" s="623"/>
      <c r="D21" s="144" t="s">
        <v>693</v>
      </c>
      <c r="E21" s="624" t="s">
        <v>2094</v>
      </c>
      <c r="F21" s="624"/>
      <c r="G21" s="624"/>
      <c r="H21" s="624"/>
    </row>
    <row r="22" spans="1:8" s="7" customFormat="1" x14ac:dyDescent="0.2">
      <c r="A22" s="21"/>
      <c r="B22" s="21"/>
      <c r="C22" s="18"/>
      <c r="D22" s="144" t="s">
        <v>3141</v>
      </c>
      <c r="E22" s="767" t="s">
        <v>1122</v>
      </c>
      <c r="F22" s="624"/>
      <c r="G22" s="224" t="s">
        <v>2279</v>
      </c>
      <c r="H22" s="19"/>
    </row>
    <row r="23" spans="1:8" s="7" customFormat="1" ht="12.75" customHeight="1" x14ac:dyDescent="0.2">
      <c r="A23" s="39" t="s">
        <v>691</v>
      </c>
      <c r="B23" s="621" t="s">
        <v>2095</v>
      </c>
      <c r="C23" s="621"/>
      <c r="D23" s="621"/>
      <c r="E23" s="621"/>
      <c r="F23" s="621"/>
      <c r="G23" s="621"/>
      <c r="H23" s="621"/>
    </row>
    <row r="24" spans="1:8" s="7" customFormat="1" x14ac:dyDescent="0.2">
      <c r="A24" s="21"/>
      <c r="B24" s="21"/>
      <c r="C24" s="18"/>
      <c r="D24" s="19"/>
      <c r="E24" s="19"/>
      <c r="F24" s="19"/>
      <c r="G24" s="19"/>
      <c r="H24" s="19"/>
    </row>
    <row r="25" spans="1:8" s="7" customFormat="1" ht="25.5" customHeight="1" x14ac:dyDescent="0.2">
      <c r="A25" s="39" t="s">
        <v>692</v>
      </c>
      <c r="B25" s="621" t="s">
        <v>4708</v>
      </c>
      <c r="C25" s="621"/>
      <c r="D25" s="621"/>
      <c r="E25" s="621"/>
      <c r="F25" s="621"/>
      <c r="G25" s="621"/>
      <c r="H25" s="621"/>
    </row>
    <row r="26" spans="1:8" ht="13.5" thickBot="1" x14ac:dyDescent="0.25"/>
    <row r="27" spans="1:8" ht="13.5" thickBot="1" x14ac:dyDescent="0.25">
      <c r="A27" s="686" t="s">
        <v>686</v>
      </c>
      <c r="B27" s="686"/>
      <c r="C27" s="233" t="s">
        <v>687</v>
      </c>
      <c r="D27" s="686" t="s">
        <v>688</v>
      </c>
      <c r="E27" s="686"/>
      <c r="F27" s="686"/>
      <c r="G27" s="686" t="s">
        <v>689</v>
      </c>
      <c r="H27" s="686"/>
    </row>
    <row r="28" spans="1:8" x14ac:dyDescent="0.2">
      <c r="A28" s="893" t="s">
        <v>1016</v>
      </c>
      <c r="B28" s="893"/>
      <c r="C28" s="181" t="s">
        <v>1017</v>
      </c>
      <c r="D28" s="621" t="s">
        <v>2465</v>
      </c>
      <c r="E28" s="622"/>
      <c r="F28" s="622"/>
      <c r="G28" s="676" t="s">
        <v>2466</v>
      </c>
      <c r="H28" s="676"/>
    </row>
    <row r="29" spans="1:8" ht="13.5" thickBot="1" x14ac:dyDescent="0.25"/>
    <row r="30" spans="1:8" s="3" customFormat="1" ht="13.5" thickBot="1" x14ac:dyDescent="0.25">
      <c r="A30" s="229" t="s">
        <v>4537</v>
      </c>
      <c r="B30" s="229" t="s">
        <v>2966</v>
      </c>
      <c r="C30" s="230" t="s">
        <v>2965</v>
      </c>
      <c r="D30" s="229" t="s">
        <v>1396</v>
      </c>
      <c r="E30" s="229" t="s">
        <v>4536</v>
      </c>
      <c r="F30" s="229" t="s">
        <v>2964</v>
      </c>
      <c r="G30" s="683" t="s">
        <v>64</v>
      </c>
      <c r="H30" s="684"/>
    </row>
    <row r="31" spans="1:8" s="31" customFormat="1" ht="25.5" customHeight="1" x14ac:dyDescent="0.2">
      <c r="A31" s="76" t="s">
        <v>4055</v>
      </c>
      <c r="B31" s="106" t="s">
        <v>2147</v>
      </c>
      <c r="C31" s="106" t="s">
        <v>2148</v>
      </c>
      <c r="D31" s="77" t="s">
        <v>4056</v>
      </c>
      <c r="E31" s="78">
        <v>5233</v>
      </c>
      <c r="F31" s="77" t="s">
        <v>1030</v>
      </c>
      <c r="G31" s="662" t="s">
        <v>2920</v>
      </c>
      <c r="H31" s="663"/>
    </row>
    <row r="32" spans="1:8" x14ac:dyDescent="0.2">
      <c r="A32" s="59" t="s">
        <v>2149</v>
      </c>
      <c r="B32" s="107" t="s">
        <v>2150</v>
      </c>
      <c r="C32" s="107" t="s">
        <v>3480</v>
      </c>
      <c r="D32" s="60" t="s">
        <v>2151</v>
      </c>
      <c r="E32" s="61">
        <v>5255</v>
      </c>
      <c r="F32" s="60" t="s">
        <v>48</v>
      </c>
      <c r="G32" s="713" t="s">
        <v>2152</v>
      </c>
      <c r="H32" s="658"/>
    </row>
    <row r="33" spans="1:8" ht="26.25" customHeight="1" x14ac:dyDescent="0.2">
      <c r="A33" s="59" t="s">
        <v>2153</v>
      </c>
      <c r="B33" s="107" t="s">
        <v>2154</v>
      </c>
      <c r="C33" s="107" t="s">
        <v>2155</v>
      </c>
      <c r="D33" s="60" t="s">
        <v>2865</v>
      </c>
      <c r="E33" s="61">
        <v>5357</v>
      </c>
      <c r="F33" s="60" t="s">
        <v>1030</v>
      </c>
      <c r="G33" s="654" t="s">
        <v>2419</v>
      </c>
      <c r="H33" s="655"/>
    </row>
    <row r="34" spans="1:8" s="31" customFormat="1" ht="25.5" customHeight="1" x14ac:dyDescent="0.2">
      <c r="A34" s="59" t="s">
        <v>2156</v>
      </c>
      <c r="B34" s="107" t="s">
        <v>2157</v>
      </c>
      <c r="C34" s="107" t="s">
        <v>2158</v>
      </c>
      <c r="D34" s="60" t="s">
        <v>2159</v>
      </c>
      <c r="E34" s="61">
        <v>5303</v>
      </c>
      <c r="F34" s="60" t="s">
        <v>3157</v>
      </c>
      <c r="G34" s="654" t="s">
        <v>2160</v>
      </c>
      <c r="H34" s="655"/>
    </row>
    <row r="35" spans="1:8" s="31" customFormat="1" x14ac:dyDescent="0.2">
      <c r="A35" s="59" t="s">
        <v>2924</v>
      </c>
      <c r="B35" s="107" t="s">
        <v>2925</v>
      </c>
      <c r="C35" s="107" t="s">
        <v>2926</v>
      </c>
      <c r="D35" s="60" t="s">
        <v>2935</v>
      </c>
      <c r="E35" s="61">
        <v>5277</v>
      </c>
      <c r="F35" s="60" t="s">
        <v>4537</v>
      </c>
      <c r="G35" s="654" t="s">
        <v>2927</v>
      </c>
      <c r="H35" s="655"/>
    </row>
    <row r="36" spans="1:8" s="31" customFormat="1" x14ac:dyDescent="0.2">
      <c r="A36" s="59" t="s">
        <v>2928</v>
      </c>
      <c r="B36" s="107" t="s">
        <v>2929</v>
      </c>
      <c r="C36" s="107" t="s">
        <v>216</v>
      </c>
      <c r="D36" s="60" t="s">
        <v>2930</v>
      </c>
      <c r="E36" s="61">
        <v>5286</v>
      </c>
      <c r="F36" s="60" t="s">
        <v>1030</v>
      </c>
      <c r="G36" s="654" t="s">
        <v>2931</v>
      </c>
      <c r="H36" s="655"/>
    </row>
    <row r="37" spans="1:8" s="31" customFormat="1" x14ac:dyDescent="0.2">
      <c r="A37" s="59" t="s">
        <v>2932</v>
      </c>
      <c r="B37" s="107" t="s">
        <v>2933</v>
      </c>
      <c r="C37" s="107" t="s">
        <v>2934</v>
      </c>
      <c r="D37" s="60" t="s">
        <v>2930</v>
      </c>
      <c r="E37" s="61">
        <v>5241</v>
      </c>
      <c r="F37" s="60" t="s">
        <v>4537</v>
      </c>
      <c r="G37" s="654" t="s">
        <v>2921</v>
      </c>
      <c r="H37" s="655"/>
    </row>
    <row r="38" spans="1:8" s="31" customFormat="1" ht="26.25" customHeight="1" x14ac:dyDescent="0.2">
      <c r="A38" s="59" t="s">
        <v>1801</v>
      </c>
      <c r="B38" s="107" t="s">
        <v>1802</v>
      </c>
      <c r="C38" s="107" t="s">
        <v>2934</v>
      </c>
      <c r="D38" s="60" t="s">
        <v>1803</v>
      </c>
      <c r="E38" s="61">
        <v>5207</v>
      </c>
      <c r="F38" s="60" t="s">
        <v>1030</v>
      </c>
      <c r="G38" s="654" t="s">
        <v>1804</v>
      </c>
      <c r="H38" s="655"/>
    </row>
    <row r="39" spans="1:8" s="31" customFormat="1" x14ac:dyDescent="0.2">
      <c r="A39" s="59" t="s">
        <v>2936</v>
      </c>
      <c r="B39" s="107" t="s">
        <v>2937</v>
      </c>
      <c r="C39" s="107" t="s">
        <v>2938</v>
      </c>
      <c r="D39" s="60" t="s">
        <v>2939</v>
      </c>
      <c r="E39" s="61">
        <v>5239</v>
      </c>
      <c r="F39" s="60" t="s">
        <v>1030</v>
      </c>
      <c r="G39" s="654" t="s">
        <v>2940</v>
      </c>
      <c r="H39" s="655"/>
    </row>
    <row r="40" spans="1:8" s="31" customFormat="1" x14ac:dyDescent="0.2">
      <c r="A40" s="59" t="s">
        <v>3792</v>
      </c>
      <c r="B40" s="107" t="s">
        <v>3793</v>
      </c>
      <c r="C40" s="107" t="s">
        <v>3077</v>
      </c>
      <c r="D40" s="60" t="s">
        <v>10</v>
      </c>
      <c r="E40" s="61">
        <v>5179</v>
      </c>
      <c r="F40" s="60" t="s">
        <v>1030</v>
      </c>
      <c r="G40" s="654" t="s">
        <v>3794</v>
      </c>
      <c r="H40" s="655"/>
    </row>
    <row r="41" spans="1:8" s="31" customFormat="1" x14ac:dyDescent="0.2">
      <c r="A41" s="59" t="s">
        <v>1809</v>
      </c>
      <c r="B41" s="107" t="s">
        <v>1805</v>
      </c>
      <c r="C41" s="107" t="s">
        <v>1806</v>
      </c>
      <c r="D41" s="60" t="s">
        <v>1807</v>
      </c>
      <c r="E41" s="61">
        <v>5194</v>
      </c>
      <c r="F41" s="60" t="s">
        <v>1030</v>
      </c>
      <c r="G41" s="654" t="s">
        <v>1808</v>
      </c>
      <c r="H41" s="655"/>
    </row>
    <row r="42" spans="1:8" s="31" customFormat="1" x14ac:dyDescent="0.2">
      <c r="A42" s="59" t="s">
        <v>1810</v>
      </c>
      <c r="B42" s="107" t="s">
        <v>1018</v>
      </c>
      <c r="C42" s="107" t="s">
        <v>1019</v>
      </c>
      <c r="D42" s="60" t="s">
        <v>1020</v>
      </c>
      <c r="E42" s="61">
        <v>5191</v>
      </c>
      <c r="F42" s="60" t="s">
        <v>1030</v>
      </c>
      <c r="G42" s="654" t="s">
        <v>2922</v>
      </c>
      <c r="H42" s="655"/>
    </row>
    <row r="43" spans="1:8" s="31" customFormat="1" x14ac:dyDescent="0.2">
      <c r="A43" s="59" t="s">
        <v>1021</v>
      </c>
      <c r="B43" s="107" t="s">
        <v>1022</v>
      </c>
      <c r="C43" s="107" t="s">
        <v>1023</v>
      </c>
      <c r="D43" s="60" t="s">
        <v>1024</v>
      </c>
      <c r="E43" s="61">
        <v>5184</v>
      </c>
      <c r="F43" s="60" t="s">
        <v>4537</v>
      </c>
      <c r="G43" s="654" t="s">
        <v>1025</v>
      </c>
      <c r="H43" s="655"/>
    </row>
    <row r="44" spans="1:8" s="31" customFormat="1" x14ac:dyDescent="0.2">
      <c r="A44" s="59" t="s">
        <v>4703</v>
      </c>
      <c r="B44" s="375" t="s">
        <v>4704</v>
      </c>
      <c r="C44" s="375" t="s">
        <v>4705</v>
      </c>
      <c r="D44" s="373" t="s">
        <v>4706</v>
      </c>
      <c r="E44" s="61">
        <v>5148</v>
      </c>
      <c r="F44" s="60" t="s">
        <v>4537</v>
      </c>
      <c r="G44" s="682" t="s">
        <v>4707</v>
      </c>
      <c r="H44" s="655"/>
    </row>
    <row r="45" spans="1:8" s="31" customFormat="1" x14ac:dyDescent="0.2">
      <c r="A45" s="59" t="s">
        <v>1026</v>
      </c>
      <c r="B45" s="107" t="s">
        <v>1027</v>
      </c>
      <c r="C45" s="107" t="s">
        <v>1028</v>
      </c>
      <c r="D45" s="60" t="s">
        <v>1029</v>
      </c>
      <c r="E45" s="61">
        <v>5180</v>
      </c>
      <c r="F45" s="60" t="s">
        <v>1030</v>
      </c>
      <c r="G45" s="654" t="s">
        <v>3158</v>
      </c>
      <c r="H45" s="655"/>
    </row>
    <row r="46" spans="1:8" s="31" customFormat="1" x14ac:dyDescent="0.2">
      <c r="A46" s="59" t="s">
        <v>2983</v>
      </c>
      <c r="B46" s="107" t="s">
        <v>3159</v>
      </c>
      <c r="C46" s="107" t="s">
        <v>3781</v>
      </c>
      <c r="D46" s="373" t="s">
        <v>4696</v>
      </c>
      <c r="E46" s="61">
        <v>5189</v>
      </c>
      <c r="F46" s="60" t="s">
        <v>1030</v>
      </c>
      <c r="G46" s="682" t="s">
        <v>4697</v>
      </c>
      <c r="H46" s="655"/>
    </row>
    <row r="47" spans="1:8" s="31" customFormat="1" x14ac:dyDescent="0.2">
      <c r="A47" s="59" t="s">
        <v>4693</v>
      </c>
      <c r="B47" s="107" t="s">
        <v>2984</v>
      </c>
      <c r="C47" s="107" t="s">
        <v>2985</v>
      </c>
      <c r="D47" s="373" t="s">
        <v>4694</v>
      </c>
      <c r="E47" s="61">
        <v>5178</v>
      </c>
      <c r="F47" s="373" t="s">
        <v>4537</v>
      </c>
      <c r="G47" s="682" t="s">
        <v>4695</v>
      </c>
      <c r="H47" s="655"/>
    </row>
    <row r="48" spans="1:8" s="31" customFormat="1" x14ac:dyDescent="0.2">
      <c r="A48" s="59" t="s">
        <v>2986</v>
      </c>
      <c r="B48" s="107" t="s">
        <v>1362</v>
      </c>
      <c r="C48" s="107" t="s">
        <v>1363</v>
      </c>
      <c r="D48" s="60" t="s">
        <v>706</v>
      </c>
      <c r="E48" s="61">
        <v>5159</v>
      </c>
      <c r="F48" s="60" t="s">
        <v>1030</v>
      </c>
      <c r="G48" s="654" t="s">
        <v>707</v>
      </c>
      <c r="H48" s="655"/>
    </row>
    <row r="49" spans="1:8" s="31" customFormat="1" x14ac:dyDescent="0.2">
      <c r="A49" s="59" t="s">
        <v>745</v>
      </c>
      <c r="B49" s="107" t="s">
        <v>716</v>
      </c>
      <c r="C49" s="107" t="s">
        <v>717</v>
      </c>
      <c r="D49" s="60" t="s">
        <v>746</v>
      </c>
      <c r="E49" s="61">
        <v>5128</v>
      </c>
      <c r="F49" s="60" t="s">
        <v>1030</v>
      </c>
      <c r="G49" s="654" t="s">
        <v>747</v>
      </c>
      <c r="H49" s="655"/>
    </row>
    <row r="50" spans="1:8" s="31" customFormat="1" ht="25.5" customHeight="1" x14ac:dyDescent="0.2">
      <c r="A50" s="59" t="s">
        <v>708</v>
      </c>
      <c r="B50" s="107" t="s">
        <v>719</v>
      </c>
      <c r="C50" s="107" t="s">
        <v>709</v>
      </c>
      <c r="D50" s="60" t="s">
        <v>710</v>
      </c>
      <c r="E50" s="61">
        <v>5160</v>
      </c>
      <c r="F50" s="60" t="s">
        <v>3157</v>
      </c>
      <c r="G50" s="654" t="s">
        <v>1075</v>
      </c>
      <c r="H50" s="655"/>
    </row>
    <row r="51" spans="1:8" s="31" customFormat="1" x14ac:dyDescent="0.2">
      <c r="A51" s="59" t="s">
        <v>720</v>
      </c>
      <c r="B51" s="107" t="s">
        <v>721</v>
      </c>
      <c r="C51" s="107" t="s">
        <v>1068</v>
      </c>
      <c r="D51" s="60" t="s">
        <v>1071</v>
      </c>
      <c r="E51" s="61">
        <v>5159</v>
      </c>
      <c r="F51" s="60" t="s">
        <v>1030</v>
      </c>
      <c r="G51" s="654" t="s">
        <v>1069</v>
      </c>
      <c r="H51" s="655"/>
    </row>
    <row r="52" spans="1:8" s="31" customFormat="1" x14ac:dyDescent="0.2">
      <c r="A52" s="59" t="s">
        <v>1653</v>
      </c>
      <c r="B52" s="107" t="s">
        <v>891</v>
      </c>
      <c r="C52" s="107" t="s">
        <v>2083</v>
      </c>
      <c r="D52" s="60" t="s">
        <v>1651</v>
      </c>
      <c r="E52" s="61">
        <v>5106</v>
      </c>
      <c r="F52" s="60" t="s">
        <v>4537</v>
      </c>
      <c r="G52" s="654" t="s">
        <v>3796</v>
      </c>
      <c r="H52" s="655"/>
    </row>
    <row r="53" spans="1:8" s="31" customFormat="1" x14ac:dyDescent="0.2">
      <c r="A53" s="59" t="s">
        <v>4698</v>
      </c>
      <c r="B53" s="375" t="s">
        <v>4699</v>
      </c>
      <c r="C53" s="375" t="s">
        <v>4700</v>
      </c>
      <c r="D53" s="373" t="s">
        <v>4701</v>
      </c>
      <c r="E53" s="61">
        <v>5079</v>
      </c>
      <c r="F53" s="373" t="s">
        <v>1030</v>
      </c>
      <c r="G53" s="665" t="s">
        <v>4702</v>
      </c>
      <c r="H53" s="666"/>
    </row>
    <row r="54" spans="1:8" s="31" customFormat="1" x14ac:dyDescent="0.2">
      <c r="A54" s="59" t="s">
        <v>1652</v>
      </c>
      <c r="B54" s="107" t="s">
        <v>985</v>
      </c>
      <c r="C54" s="107" t="s">
        <v>2694</v>
      </c>
      <c r="D54" s="60" t="s">
        <v>1654</v>
      </c>
      <c r="E54" s="61">
        <v>5074</v>
      </c>
      <c r="F54" s="60" t="s">
        <v>1030</v>
      </c>
      <c r="G54" s="654" t="s">
        <v>1655</v>
      </c>
      <c r="H54" s="655"/>
    </row>
    <row r="55" spans="1:8" s="31" customFormat="1" x14ac:dyDescent="0.2">
      <c r="A55" s="59" t="s">
        <v>1550</v>
      </c>
      <c r="B55" s="107" t="s">
        <v>1073</v>
      </c>
      <c r="C55" s="107" t="s">
        <v>1074</v>
      </c>
      <c r="D55" s="60" t="s">
        <v>1551</v>
      </c>
      <c r="E55" s="61">
        <v>5068</v>
      </c>
      <c r="F55" s="60" t="s">
        <v>1030</v>
      </c>
      <c r="G55" s="654" t="s">
        <v>3795</v>
      </c>
      <c r="H55" s="655"/>
    </row>
    <row r="56" spans="1:8" s="31" customFormat="1" x14ac:dyDescent="0.2">
      <c r="A56" s="59" t="s">
        <v>711</v>
      </c>
      <c r="B56" s="107" t="s">
        <v>712</v>
      </c>
      <c r="C56" s="107" t="s">
        <v>713</v>
      </c>
      <c r="D56" s="60" t="s">
        <v>714</v>
      </c>
      <c r="E56" s="61">
        <v>5111</v>
      </c>
      <c r="F56" s="60" t="s">
        <v>3157</v>
      </c>
      <c r="G56" s="654" t="s">
        <v>715</v>
      </c>
      <c r="H56" s="655"/>
    </row>
    <row r="57" spans="1:8" s="31" customFormat="1" ht="13.5" thickBot="1" x14ac:dyDescent="0.25">
      <c r="A57" s="62" t="s">
        <v>744</v>
      </c>
      <c r="B57" s="847" t="s">
        <v>1032</v>
      </c>
      <c r="C57" s="847"/>
      <c r="D57" s="847"/>
      <c r="E57" s="847"/>
      <c r="F57" s="847"/>
      <c r="G57" s="652" t="s">
        <v>718</v>
      </c>
      <c r="H57" s="653"/>
    </row>
    <row r="59" spans="1:8" s="7" customFormat="1" x14ac:dyDescent="0.2">
      <c r="A59" s="30" t="s">
        <v>3642</v>
      </c>
      <c r="B59" s="204" t="s">
        <v>165</v>
      </c>
      <c r="C59" s="209" t="s">
        <v>2139</v>
      </c>
    </row>
  </sheetData>
  <mergeCells count="65">
    <mergeCell ref="D9:E9"/>
    <mergeCell ref="G12:H12"/>
    <mergeCell ref="G53:H53"/>
    <mergeCell ref="E22:F22"/>
    <mergeCell ref="G49:H49"/>
    <mergeCell ref="G38:H38"/>
    <mergeCell ref="G39:H39"/>
    <mergeCell ref="G41:H41"/>
    <mergeCell ref="G48:H48"/>
    <mergeCell ref="G43:H43"/>
    <mergeCell ref="G44:H44"/>
    <mergeCell ref="G45:H45"/>
    <mergeCell ref="G31:H31"/>
    <mergeCell ref="G42:H42"/>
    <mergeCell ref="G47:H47"/>
    <mergeCell ref="G46:H46"/>
    <mergeCell ref="G57:H57"/>
    <mergeCell ref="G50:H50"/>
    <mergeCell ref="G51:H51"/>
    <mergeCell ref="G52:H52"/>
    <mergeCell ref="G55:H55"/>
    <mergeCell ref="G56:H56"/>
    <mergeCell ref="G37:H37"/>
    <mergeCell ref="A27:B27"/>
    <mergeCell ref="A28:B28"/>
    <mergeCell ref="D27:F27"/>
    <mergeCell ref="D28:F28"/>
    <mergeCell ref="G30:H30"/>
    <mergeCell ref="G32:H32"/>
    <mergeCell ref="G33:H33"/>
    <mergeCell ref="G34:H34"/>
    <mergeCell ref="G35:H35"/>
    <mergeCell ref="G36:H36"/>
    <mergeCell ref="B21:C21"/>
    <mergeCell ref="E21:H21"/>
    <mergeCell ref="B25:H25"/>
    <mergeCell ref="B23:H23"/>
    <mergeCell ref="C3:H3"/>
    <mergeCell ref="A16:B16"/>
    <mergeCell ref="C16:D16"/>
    <mergeCell ref="E16:F16"/>
    <mergeCell ref="A3:B3"/>
    <mergeCell ref="G10:H11"/>
    <mergeCell ref="G5:H6"/>
    <mergeCell ref="A4:H4"/>
    <mergeCell ref="D5:E5"/>
    <mergeCell ref="A11:B11"/>
    <mergeCell ref="D11:E11"/>
    <mergeCell ref="D10:E10"/>
    <mergeCell ref="D7:E7"/>
    <mergeCell ref="G40:H40"/>
    <mergeCell ref="B57:F57"/>
    <mergeCell ref="A1:B1"/>
    <mergeCell ref="A14:H14"/>
    <mergeCell ref="A15:B15"/>
    <mergeCell ref="C15:D15"/>
    <mergeCell ref="E15:F15"/>
    <mergeCell ref="C1:H1"/>
    <mergeCell ref="C2:H2"/>
    <mergeCell ref="A17:H17"/>
    <mergeCell ref="D6:E6"/>
    <mergeCell ref="D8:E8"/>
    <mergeCell ref="G54:H54"/>
    <mergeCell ref="G27:H27"/>
    <mergeCell ref="G28:H28"/>
  </mergeCells>
  <phoneticPr fontId="0" type="noConversion"/>
  <hyperlinks>
    <hyperlink ref="D10" location="Niwot7375!A1" display="NiwotRd 73 75" xr:uid="{00000000-0004-0000-2500-000000000000}"/>
    <hyperlink ref="A3:B3" location="Overview!A1" tooltip="Go to Trail Network Overview sheet" display="Trail Network Overview" xr:uid="{00000000-0004-0000-2500-000001000000}"/>
    <hyperlink ref="B59" location="RTD!A42" display="RTD-FH" xr:uid="{00000000-0004-0000-2500-000002000000}"/>
    <hyperlink ref="C59" location="RTD!A84" display="RTDNW119" xr:uid="{00000000-0004-0000-2500-000003000000}"/>
    <hyperlink ref="D11" location="SageWonder!A1" display="Sage Wonder Lake Trail" xr:uid="{00000000-0004-0000-2500-000004000000}"/>
    <hyperlink ref="D8" location="Goose4Pkwy!A1" display="Goose4Pkwy Trail" xr:uid="{00000000-0004-0000-2500-000005000000}"/>
    <hyperlink ref="D5:E5" location="'119Diag'!A1" display="119 Diagonal (close)" xr:uid="{00000000-0004-0000-2500-000006000000}"/>
    <hyperlink ref="D6:E6" location="AirportN63!A1" display="Airport Nelson 63rd Trail" xr:uid="{00000000-0004-0000-2500-000007000000}"/>
    <hyperlink ref="D7:E7" location="EBoulder!A1" display="E Boulder Trail" xr:uid="{00000000-0004-0000-2500-000008000000}"/>
    <hyperlink ref="D9" location="LeftHandCr!A1" display="Left Hand Cr / LoBo +" xr:uid="{00000000-0004-0000-2500-000009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1758" divId="DR_Out_11758" sourceType="sheet" destinationFile="C:\GPS\Bicycle\CO_FN\CO_FN_NL.htm" title="GeoBiking CO_FN NL Trail Description"/>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9">
    <pageSetUpPr fitToPage="1"/>
  </sheetPr>
  <dimension ref="A1:I47"/>
  <sheetViews>
    <sheetView topLeftCell="A2" zoomScaleNormal="100" workbookViewId="0">
      <selection activeCell="B23" sqref="B23:H23"/>
    </sheetView>
  </sheetViews>
  <sheetFormatPr defaultRowHeight="12.75" x14ac:dyDescent="0.2"/>
  <cols>
    <col min="1" max="1" width="10.42578125" bestFit="1" customWidth="1"/>
    <col min="2" max="2" width="10.140625" bestFit="1" customWidth="1"/>
    <col min="3" max="3" width="12.140625" style="1" bestFit="1" customWidth="1"/>
    <col min="4" max="4" width="17" bestFit="1" customWidth="1"/>
    <col min="6" max="6" width="15.140625" bestFit="1" customWidth="1"/>
    <col min="7" max="7" width="8.140625" bestFit="1" customWidth="1"/>
    <col min="8" max="8" width="27" customWidth="1"/>
  </cols>
  <sheetData>
    <row r="1" spans="1:9" ht="22.5" customHeight="1" x14ac:dyDescent="0.2">
      <c r="A1" s="636" t="s">
        <v>968</v>
      </c>
      <c r="B1" s="637"/>
      <c r="C1" s="645" t="s">
        <v>969</v>
      </c>
      <c r="D1" s="646"/>
      <c r="E1" s="646"/>
      <c r="F1" s="646"/>
      <c r="G1" s="646"/>
      <c r="H1" s="646"/>
    </row>
    <row r="2" spans="1:9" x14ac:dyDescent="0.2">
      <c r="A2" s="648" t="s">
        <v>3002</v>
      </c>
      <c r="B2" s="648"/>
      <c r="C2" s="647" t="s">
        <v>970</v>
      </c>
      <c r="D2" s="622"/>
      <c r="E2" s="622"/>
      <c r="F2" s="622"/>
      <c r="G2" s="622"/>
      <c r="H2" s="622"/>
    </row>
    <row r="3" spans="1:9" x14ac:dyDescent="0.2">
      <c r="A3" s="648"/>
      <c r="B3" s="648"/>
      <c r="C3" s="22"/>
      <c r="D3" s="22"/>
      <c r="E3" s="22"/>
      <c r="F3" s="22"/>
      <c r="G3" s="22"/>
    </row>
    <row r="4" spans="1:9" x14ac:dyDescent="0.2">
      <c r="A4" s="141" t="s">
        <v>47</v>
      </c>
      <c r="B4" s="46">
        <v>6636</v>
      </c>
      <c r="C4" s="30" t="s">
        <v>1076</v>
      </c>
      <c r="D4" s="648" t="s">
        <v>1844</v>
      </c>
      <c r="E4" s="648"/>
      <c r="F4" s="30" t="s">
        <v>1395</v>
      </c>
      <c r="G4" s="635"/>
      <c r="H4" s="635"/>
      <c r="I4" s="31"/>
    </row>
    <row r="5" spans="1:9" x14ac:dyDescent="0.2">
      <c r="A5" s="44"/>
      <c r="B5" s="45"/>
      <c r="C5" s="30"/>
      <c r="D5" s="2" t="s">
        <v>2221</v>
      </c>
      <c r="E5" s="149"/>
      <c r="F5" s="147"/>
      <c r="G5" s="635"/>
      <c r="H5" s="635"/>
      <c r="I5" s="31"/>
    </row>
    <row r="6" spans="1:9" x14ac:dyDescent="0.2">
      <c r="A6" s="30" t="s">
        <v>3187</v>
      </c>
      <c r="B6" s="105">
        <f>COUNT(E31:E42)</f>
        <v>12</v>
      </c>
      <c r="C6" s="30"/>
      <c r="D6" s="2" t="s">
        <v>1643</v>
      </c>
      <c r="E6" s="149"/>
      <c r="F6" s="189" t="s">
        <v>2767</v>
      </c>
      <c r="G6" s="44"/>
      <c r="H6" s="51"/>
      <c r="I6" s="31"/>
    </row>
    <row r="7" spans="1:9" x14ac:dyDescent="0.2">
      <c r="C7" s="30"/>
      <c r="D7" s="2" t="s">
        <v>549</v>
      </c>
      <c r="E7" s="149"/>
      <c r="F7" s="190">
        <v>40359</v>
      </c>
      <c r="G7" s="44"/>
      <c r="H7" s="51"/>
      <c r="I7" s="31"/>
    </row>
    <row r="8" spans="1:9" x14ac:dyDescent="0.2">
      <c r="A8" s="44"/>
      <c r="B8" s="41"/>
      <c r="C8" s="30"/>
      <c r="D8" s="2" t="s">
        <v>1645</v>
      </c>
      <c r="E8" s="6"/>
      <c r="F8" s="189" t="s">
        <v>4681</v>
      </c>
      <c r="G8" s="676"/>
      <c r="H8" s="676"/>
      <c r="I8" s="31"/>
    </row>
    <row r="9" spans="1:9" x14ac:dyDescent="0.2">
      <c r="A9" s="44"/>
      <c r="B9" s="41"/>
      <c r="C9" s="30"/>
      <c r="D9" s="2" t="s">
        <v>1840</v>
      </c>
      <c r="E9" s="6"/>
      <c r="G9" s="676"/>
      <c r="H9" s="676"/>
      <c r="I9" s="31"/>
    </row>
    <row r="10" spans="1:9" ht="24.75" customHeight="1" x14ac:dyDescent="0.2">
      <c r="A10" s="675" t="s">
        <v>4081</v>
      </c>
      <c r="B10" s="670" t="s">
        <v>4400</v>
      </c>
      <c r="C10" s="681"/>
      <c r="D10" s="681"/>
      <c r="E10" s="681"/>
      <c r="F10" s="681"/>
      <c r="I10" s="31"/>
    </row>
    <row r="11" spans="1:9" ht="25.5" customHeight="1" x14ac:dyDescent="0.2">
      <c r="A11" s="675"/>
      <c r="B11" s="670" t="s">
        <v>4401</v>
      </c>
      <c r="C11" s="680"/>
      <c r="D11" s="680"/>
      <c r="E11" s="680"/>
      <c r="F11" s="680"/>
      <c r="G11" s="680"/>
      <c r="H11" s="680"/>
      <c r="I11" s="31"/>
    </row>
    <row r="12" spans="1:9" x14ac:dyDescent="0.2">
      <c r="A12" s="44"/>
      <c r="B12" s="41"/>
      <c r="C12" s="44"/>
      <c r="D12" s="80"/>
      <c r="I12" s="31"/>
    </row>
    <row r="13" spans="1:9" ht="13.5" thickBot="1" x14ac:dyDescent="0.25">
      <c r="A13" s="44"/>
      <c r="B13" s="41"/>
      <c r="C13" s="44"/>
      <c r="D13" s="80"/>
      <c r="I13" s="31"/>
    </row>
    <row r="14" spans="1:9" x14ac:dyDescent="0.2">
      <c r="A14" s="638" t="s">
        <v>683</v>
      </c>
      <c r="B14" s="639"/>
      <c r="C14" s="639"/>
      <c r="D14" s="639"/>
      <c r="E14" s="639"/>
      <c r="F14" s="639"/>
      <c r="G14" s="639"/>
      <c r="H14" s="640"/>
    </row>
    <row r="15" spans="1:9" ht="13.5" thickBot="1" x14ac:dyDescent="0.25">
      <c r="A15" s="641" t="s">
        <v>50</v>
      </c>
      <c r="B15" s="642"/>
      <c r="C15" s="643" t="s">
        <v>51</v>
      </c>
      <c r="D15" s="644"/>
      <c r="E15" s="644" t="s">
        <v>52</v>
      </c>
      <c r="F15" s="644"/>
      <c r="G15" s="138"/>
      <c r="H15" s="163" t="s">
        <v>2605</v>
      </c>
    </row>
    <row r="16" spans="1:9" ht="13.5" thickBot="1" x14ac:dyDescent="0.25">
      <c r="A16" s="629"/>
      <c r="B16" s="629"/>
      <c r="C16" s="678">
        <v>19.7</v>
      </c>
      <c r="D16" s="679"/>
      <c r="E16" s="629">
        <v>19.399999999999999</v>
      </c>
      <c r="F16" s="629"/>
      <c r="G16" s="11"/>
    </row>
    <row r="17" spans="1:8" x14ac:dyDescent="0.2">
      <c r="A17" s="632" t="s">
        <v>684</v>
      </c>
      <c r="B17" s="633"/>
      <c r="C17" s="633"/>
      <c r="D17" s="633"/>
      <c r="E17" s="633"/>
      <c r="F17" s="633"/>
      <c r="G17" s="633"/>
      <c r="H17" s="634"/>
    </row>
    <row r="18" spans="1:8" ht="13.5" thickBot="1" x14ac:dyDescent="0.25">
      <c r="A18" s="13" t="s">
        <v>53</v>
      </c>
      <c r="B18" s="14" t="s">
        <v>54</v>
      </c>
      <c r="C18" s="15" t="s">
        <v>55</v>
      </c>
      <c r="D18" s="14" t="s">
        <v>56</v>
      </c>
      <c r="E18" s="14" t="s">
        <v>57</v>
      </c>
      <c r="F18" s="14" t="s">
        <v>685</v>
      </c>
      <c r="G18" s="14" t="s">
        <v>696</v>
      </c>
      <c r="H18" s="164" t="s">
        <v>59</v>
      </c>
    </row>
    <row r="19" spans="1:8" s="7" customFormat="1" x14ac:dyDescent="0.2">
      <c r="A19" s="23">
        <f>E31</f>
        <v>5099</v>
      </c>
      <c r="B19" s="23">
        <f>E42</f>
        <v>5328</v>
      </c>
      <c r="C19" s="24">
        <v>5097</v>
      </c>
      <c r="D19" s="24">
        <v>5703</v>
      </c>
      <c r="E19" s="24">
        <f>B19 - A19</f>
        <v>229</v>
      </c>
      <c r="F19" s="24">
        <v>1296</v>
      </c>
      <c r="G19" s="24"/>
      <c r="H19" s="3">
        <v>2</v>
      </c>
    </row>
    <row r="20" spans="1:8" s="7" customFormat="1" x14ac:dyDescent="0.2">
      <c r="A20" s="21"/>
      <c r="B20" s="21"/>
      <c r="C20" s="18"/>
      <c r="D20" s="19"/>
      <c r="E20" s="19"/>
      <c r="F20" s="19"/>
      <c r="G20" s="19"/>
      <c r="H20" s="19"/>
    </row>
    <row r="21" spans="1:8" s="7" customFormat="1" x14ac:dyDescent="0.2">
      <c r="A21" s="39" t="s">
        <v>690</v>
      </c>
      <c r="B21" s="623" t="s">
        <v>694</v>
      </c>
      <c r="C21" s="623"/>
      <c r="D21" s="144" t="s">
        <v>693</v>
      </c>
      <c r="E21" s="624" t="s">
        <v>4499</v>
      </c>
      <c r="F21" s="624"/>
      <c r="G21" s="624"/>
      <c r="H21" s="624"/>
    </row>
    <row r="22" spans="1:8" s="7" customFormat="1" x14ac:dyDescent="0.2">
      <c r="A22" s="21"/>
      <c r="B22" s="21"/>
      <c r="C22" s="18"/>
      <c r="D22" s="144" t="s">
        <v>3141</v>
      </c>
      <c r="E22" s="215" t="s">
        <v>2459</v>
      </c>
      <c r="F22" s="214"/>
      <c r="G22" s="224" t="s">
        <v>2279</v>
      </c>
      <c r="H22" s="467">
        <v>180</v>
      </c>
    </row>
    <row r="23" spans="1:8" s="7" customFormat="1" ht="12.75" customHeight="1" x14ac:dyDescent="0.2">
      <c r="A23" s="39" t="s">
        <v>691</v>
      </c>
      <c r="B23" s="621" t="s">
        <v>971</v>
      </c>
      <c r="C23" s="621"/>
      <c r="D23" s="621"/>
      <c r="E23" s="621"/>
      <c r="F23" s="621"/>
      <c r="G23" s="621"/>
      <c r="H23" s="621"/>
    </row>
    <row r="24" spans="1:8" s="7" customFormat="1" x14ac:dyDescent="0.2">
      <c r="A24" s="21"/>
      <c r="B24" s="21"/>
      <c r="C24" s="18"/>
      <c r="D24" s="19"/>
      <c r="E24" s="19"/>
      <c r="F24" s="19"/>
      <c r="G24" s="19"/>
      <c r="H24" s="19"/>
    </row>
    <row r="25" spans="1:8" s="7" customFormat="1" ht="12.75" customHeight="1" x14ac:dyDescent="0.2">
      <c r="A25" s="39" t="s">
        <v>692</v>
      </c>
      <c r="B25" s="621" t="s">
        <v>2458</v>
      </c>
      <c r="C25" s="621"/>
      <c r="D25" s="621"/>
      <c r="E25" s="621"/>
      <c r="F25" s="621"/>
      <c r="G25" s="621"/>
      <c r="H25" s="621"/>
    </row>
    <row r="26" spans="1:8" ht="13.5" thickBot="1" x14ac:dyDescent="0.25"/>
    <row r="27" spans="1:8" ht="13.5" thickBot="1" x14ac:dyDescent="0.25">
      <c r="A27" s="620" t="s">
        <v>686</v>
      </c>
      <c r="B27" s="620"/>
      <c r="C27" s="143" t="s">
        <v>687</v>
      </c>
      <c r="D27" s="620" t="s">
        <v>688</v>
      </c>
      <c r="E27" s="620"/>
      <c r="F27" s="620"/>
      <c r="G27" s="625" t="s">
        <v>689</v>
      </c>
      <c r="H27" s="626"/>
    </row>
    <row r="28" spans="1:8" x14ac:dyDescent="0.2">
      <c r="A28" s="677" t="s">
        <v>741</v>
      </c>
      <c r="B28" s="677"/>
      <c r="C28" s="151" t="s">
        <v>3008</v>
      </c>
      <c r="D28" s="621" t="s">
        <v>2473</v>
      </c>
      <c r="E28" s="622"/>
      <c r="F28" s="622"/>
      <c r="G28" s="628" t="s">
        <v>2474</v>
      </c>
      <c r="H28" s="628"/>
    </row>
    <row r="29" spans="1:8" ht="13.5" thickBot="1" x14ac:dyDescent="0.25"/>
    <row r="30" spans="1:8" s="3" customFormat="1" ht="13.5" thickBot="1" x14ac:dyDescent="0.25">
      <c r="A30" s="4" t="s">
        <v>4537</v>
      </c>
      <c r="B30" s="4" t="s">
        <v>2966</v>
      </c>
      <c r="C30" s="5" t="s">
        <v>2965</v>
      </c>
      <c r="D30" s="4" t="s">
        <v>1396</v>
      </c>
      <c r="E30" s="4" t="s">
        <v>4536</v>
      </c>
      <c r="F30" s="4" t="s">
        <v>2964</v>
      </c>
      <c r="G30" s="659" t="s">
        <v>64</v>
      </c>
      <c r="H30" s="660"/>
    </row>
    <row r="31" spans="1:8" s="31" customFormat="1" x14ac:dyDescent="0.2">
      <c r="A31" s="76" t="s">
        <v>2227</v>
      </c>
      <c r="B31" s="106" t="s">
        <v>2228</v>
      </c>
      <c r="C31" s="106" t="s">
        <v>2229</v>
      </c>
      <c r="D31" s="77" t="s">
        <v>2231</v>
      </c>
      <c r="E31" s="78">
        <v>5099</v>
      </c>
      <c r="F31" s="100" t="s">
        <v>1030</v>
      </c>
      <c r="G31" s="662" t="s">
        <v>2230</v>
      </c>
      <c r="H31" s="663"/>
    </row>
    <row r="32" spans="1:8" x14ac:dyDescent="0.2">
      <c r="A32" s="85" t="s">
        <v>2232</v>
      </c>
      <c r="B32" s="109" t="s">
        <v>2233</v>
      </c>
      <c r="C32" s="107" t="s">
        <v>2234</v>
      </c>
      <c r="D32" s="86" t="s">
        <v>2235</v>
      </c>
      <c r="E32" s="87">
        <v>5168</v>
      </c>
      <c r="F32" s="86" t="s">
        <v>1030</v>
      </c>
      <c r="G32" s="656" t="s">
        <v>1083</v>
      </c>
      <c r="H32" s="657"/>
    </row>
    <row r="33" spans="1:8" s="31" customFormat="1" x14ac:dyDescent="0.2">
      <c r="A33" s="59" t="s">
        <v>1084</v>
      </c>
      <c r="B33" s="107" t="s">
        <v>1085</v>
      </c>
      <c r="C33" s="107" t="s">
        <v>1086</v>
      </c>
      <c r="D33" s="60" t="s">
        <v>1087</v>
      </c>
      <c r="E33" s="61">
        <v>5236</v>
      </c>
      <c r="F33" s="60" t="s">
        <v>4537</v>
      </c>
      <c r="G33" s="654" t="s">
        <v>1088</v>
      </c>
      <c r="H33" s="658"/>
    </row>
    <row r="34" spans="1:8" s="31" customFormat="1" x14ac:dyDescent="0.2">
      <c r="A34" s="59" t="s">
        <v>1089</v>
      </c>
      <c r="B34" s="107" t="s">
        <v>1090</v>
      </c>
      <c r="C34" s="107" t="s">
        <v>1091</v>
      </c>
      <c r="D34" s="60" t="s">
        <v>1092</v>
      </c>
      <c r="E34" s="61">
        <v>5283</v>
      </c>
      <c r="F34" s="60" t="s">
        <v>4537</v>
      </c>
      <c r="G34" s="654" t="s">
        <v>1093</v>
      </c>
      <c r="H34" s="655"/>
    </row>
    <row r="35" spans="1:8" s="31" customFormat="1" x14ac:dyDescent="0.2">
      <c r="A35" s="59" t="s">
        <v>1094</v>
      </c>
      <c r="B35" s="107" t="s">
        <v>1095</v>
      </c>
      <c r="C35" s="107" t="s">
        <v>1096</v>
      </c>
      <c r="D35" s="60" t="s">
        <v>2572</v>
      </c>
      <c r="E35" s="61">
        <v>5435</v>
      </c>
      <c r="F35" s="60" t="s">
        <v>4537</v>
      </c>
      <c r="G35" s="654" t="s">
        <v>1609</v>
      </c>
      <c r="H35" s="655"/>
    </row>
    <row r="36" spans="1:8" s="31" customFormat="1" x14ac:dyDescent="0.2">
      <c r="A36" s="59" t="s">
        <v>1610</v>
      </c>
      <c r="B36" s="107" t="s">
        <v>1611</v>
      </c>
      <c r="C36" s="107" t="s">
        <v>1612</v>
      </c>
      <c r="D36" s="60" t="s">
        <v>1613</v>
      </c>
      <c r="E36" s="61">
        <v>5650</v>
      </c>
      <c r="F36" s="60" t="s">
        <v>4537</v>
      </c>
      <c r="G36" s="654" t="s">
        <v>1614</v>
      </c>
      <c r="H36" s="655"/>
    </row>
    <row r="37" spans="1:8" s="31" customFormat="1" ht="12.75" customHeight="1" x14ac:dyDescent="0.2">
      <c r="A37" s="59" t="s">
        <v>1615</v>
      </c>
      <c r="B37" s="107" t="s">
        <v>1616</v>
      </c>
      <c r="C37" s="107" t="s">
        <v>1617</v>
      </c>
      <c r="D37" s="60" t="s">
        <v>1618</v>
      </c>
      <c r="E37" s="61">
        <v>5561</v>
      </c>
      <c r="F37" s="60" t="s">
        <v>4537</v>
      </c>
      <c r="G37" s="654" t="s">
        <v>1619</v>
      </c>
      <c r="H37" s="655"/>
    </row>
    <row r="38" spans="1:8" s="31" customFormat="1" x14ac:dyDescent="0.2">
      <c r="A38" s="59" t="s">
        <v>1650</v>
      </c>
      <c r="B38" s="107" t="s">
        <v>1620</v>
      </c>
      <c r="C38" s="107" t="s">
        <v>150</v>
      </c>
      <c r="D38" s="60" t="s">
        <v>1621</v>
      </c>
      <c r="E38" s="61">
        <v>5521</v>
      </c>
      <c r="F38" s="60" t="s">
        <v>4537</v>
      </c>
      <c r="G38" s="654" t="s">
        <v>1622</v>
      </c>
      <c r="H38" s="655"/>
    </row>
    <row r="39" spans="1:8" s="31" customFormat="1" x14ac:dyDescent="0.2">
      <c r="A39" s="59" t="s">
        <v>1623</v>
      </c>
      <c r="B39" s="107" t="s">
        <v>1628</v>
      </c>
      <c r="C39" s="107" t="s">
        <v>1624</v>
      </c>
      <c r="D39" s="60" t="s">
        <v>1625</v>
      </c>
      <c r="E39" s="61">
        <v>5536</v>
      </c>
      <c r="F39" s="60" t="s">
        <v>4537</v>
      </c>
      <c r="G39" s="654" t="s">
        <v>1626</v>
      </c>
      <c r="H39" s="655"/>
    </row>
    <row r="40" spans="1:8" s="31" customFormat="1" x14ac:dyDescent="0.2">
      <c r="A40" s="59" t="s">
        <v>1627</v>
      </c>
      <c r="B40" s="107" t="s">
        <v>1629</v>
      </c>
      <c r="C40" s="107" t="s">
        <v>1630</v>
      </c>
      <c r="D40" s="60" t="s">
        <v>1631</v>
      </c>
      <c r="E40" s="61">
        <v>5570</v>
      </c>
      <c r="F40" s="60" t="s">
        <v>4537</v>
      </c>
      <c r="G40" s="654" t="s">
        <v>1632</v>
      </c>
      <c r="H40" s="655"/>
    </row>
    <row r="41" spans="1:8" x14ac:dyDescent="0.2">
      <c r="A41" s="85" t="s">
        <v>1633</v>
      </c>
      <c r="B41" s="109" t="s">
        <v>1634</v>
      </c>
      <c r="C41" s="107" t="s">
        <v>1635</v>
      </c>
      <c r="D41" s="86" t="s">
        <v>1636</v>
      </c>
      <c r="E41" s="87">
        <v>5391</v>
      </c>
      <c r="F41" s="86" t="s">
        <v>1030</v>
      </c>
      <c r="G41" s="656" t="s">
        <v>1637</v>
      </c>
      <c r="H41" s="657"/>
    </row>
    <row r="42" spans="1:8" s="31" customFormat="1" ht="13.5" thickBot="1" x14ac:dyDescent="0.25">
      <c r="A42" s="62" t="s">
        <v>1638</v>
      </c>
      <c r="B42" s="108" t="s">
        <v>1639</v>
      </c>
      <c r="C42" s="108" t="s">
        <v>1640</v>
      </c>
      <c r="D42" s="63" t="s">
        <v>1641</v>
      </c>
      <c r="E42" s="64">
        <v>5328</v>
      </c>
      <c r="F42" s="63" t="s">
        <v>1030</v>
      </c>
      <c r="G42" s="652" t="s">
        <v>1642</v>
      </c>
      <c r="H42" s="653"/>
    </row>
    <row r="44" spans="1:8" x14ac:dyDescent="0.2">
      <c r="C44"/>
    </row>
    <row r="45" spans="1:8" x14ac:dyDescent="0.2">
      <c r="C45"/>
    </row>
    <row r="46" spans="1:8" x14ac:dyDescent="0.2">
      <c r="C46"/>
    </row>
    <row r="47" spans="1:8" x14ac:dyDescent="0.2">
      <c r="C47"/>
    </row>
  </sheetData>
  <mergeCells count="42">
    <mergeCell ref="E16:F16"/>
    <mergeCell ref="A17:H17"/>
    <mergeCell ref="A16:B16"/>
    <mergeCell ref="C16:D16"/>
    <mergeCell ref="A1:B1"/>
    <mergeCell ref="A14:H14"/>
    <mergeCell ref="A15:B15"/>
    <mergeCell ref="C15:D15"/>
    <mergeCell ref="E15:F15"/>
    <mergeCell ref="C1:H1"/>
    <mergeCell ref="A10:A11"/>
    <mergeCell ref="B11:H11"/>
    <mergeCell ref="A3:B3"/>
    <mergeCell ref="A2:B2"/>
    <mergeCell ref="B10:F10"/>
    <mergeCell ref="C2:H2"/>
    <mergeCell ref="D4:E4"/>
    <mergeCell ref="G8:H9"/>
    <mergeCell ref="G4:H5"/>
    <mergeCell ref="B21:C21"/>
    <mergeCell ref="G38:H38"/>
    <mergeCell ref="G34:H34"/>
    <mergeCell ref="B23:H23"/>
    <mergeCell ref="E21:H21"/>
    <mergeCell ref="A27:B27"/>
    <mergeCell ref="A28:B28"/>
    <mergeCell ref="D27:F27"/>
    <mergeCell ref="D28:F28"/>
    <mergeCell ref="B25:H25"/>
    <mergeCell ref="G28:H28"/>
    <mergeCell ref="G27:H27"/>
    <mergeCell ref="G31:H31"/>
    <mergeCell ref="G32:H32"/>
    <mergeCell ref="G30:H30"/>
    <mergeCell ref="G42:H42"/>
    <mergeCell ref="G39:H39"/>
    <mergeCell ref="G40:H40"/>
    <mergeCell ref="G41:H41"/>
    <mergeCell ref="G33:H33"/>
    <mergeCell ref="G35:H35"/>
    <mergeCell ref="G36:H36"/>
    <mergeCell ref="G37:H37"/>
  </mergeCells>
  <phoneticPr fontId="0" type="noConversion"/>
  <hyperlinks>
    <hyperlink ref="D8" location="Niwot7375!A1" display="Niwot Rd 73 75 sts" xr:uid="{00000000-0004-0000-0300-000000000000}"/>
    <hyperlink ref="D4:E4" location="'119Diag'!A1" display="119 Diagonal" xr:uid="{00000000-0004-0000-0300-000001000000}"/>
    <hyperlink ref="A2:B2" location="Overview!A1" tooltip="Go to Trail Network Overview sheet" display="Trail Network Overview" xr:uid="{00000000-0004-0000-0300-000002000000}"/>
    <hyperlink ref="D9" location="SageWonder!A1" display="Sage Wonderland Lake Paths" xr:uid="{00000000-0004-0000-0300-000003000000}"/>
    <hyperlink ref="D5" location="'96BroomLong'!A1" display="96 Broomfield Longmont" xr:uid="{00000000-0004-0000-0300-000004000000}"/>
    <hyperlink ref="D6" location="EagleLeftFoot!A1" display="Eagle Left Foothills" xr:uid="{00000000-0004-0000-0300-000005000000}"/>
    <hyperlink ref="D7" location="Goose4Pkwy!A1" display="GooseCr 4 Mile FtHills Pkwy" xr:uid="{00000000-0004-0000-0300-000006000000}"/>
  </hyperlinks>
  <pageMargins left="1" right="0.7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1435" divId="CO_FN_21435" sourceType="sheet" destinationFile="C:\GPS\Bicycle\CO_FN\CO_FN_6636.htm" title="GeoBiking CO_FN 6636 Trail Description"/>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A1:I50"/>
  <sheetViews>
    <sheetView zoomScaleNormal="100" workbookViewId="0">
      <selection activeCell="G18" sqref="G18"/>
    </sheetView>
  </sheetViews>
  <sheetFormatPr defaultRowHeight="12.75" x14ac:dyDescent="0.2"/>
  <cols>
    <col min="1" max="1" width="10.42578125" bestFit="1" customWidth="1"/>
    <col min="2" max="2" width="10.140625" bestFit="1" customWidth="1"/>
    <col min="3" max="3" width="12.140625" style="1" bestFit="1" customWidth="1"/>
    <col min="4" max="4" width="17.28515625" bestFit="1" customWidth="1"/>
    <col min="5" max="5" width="8" bestFit="1" customWidth="1"/>
    <col min="6" max="6" width="15.140625" bestFit="1" customWidth="1"/>
    <col min="7" max="7" width="8.140625" bestFit="1" customWidth="1"/>
    <col min="8" max="8" width="29.7109375" customWidth="1"/>
  </cols>
  <sheetData>
    <row r="1" spans="1:9" ht="23.25" customHeight="1" x14ac:dyDescent="0.2">
      <c r="A1" s="636" t="s">
        <v>2361</v>
      </c>
      <c r="B1" s="637"/>
      <c r="C1" s="645" t="s">
        <v>874</v>
      </c>
      <c r="D1" s="646"/>
      <c r="E1" s="646"/>
      <c r="F1" s="646"/>
      <c r="G1" s="646"/>
      <c r="H1" s="646"/>
    </row>
    <row r="2" spans="1:9" ht="39" customHeight="1" x14ac:dyDescent="0.2">
      <c r="A2" s="648" t="s">
        <v>3002</v>
      </c>
      <c r="B2" s="648"/>
      <c r="C2" s="645" t="s">
        <v>80</v>
      </c>
      <c r="D2" s="671"/>
      <c r="E2" s="671"/>
      <c r="F2" s="671"/>
      <c r="G2" s="671"/>
      <c r="H2" s="671"/>
    </row>
    <row r="3" spans="1:9" x14ac:dyDescent="0.2">
      <c r="A3" s="648"/>
      <c r="B3" s="648"/>
      <c r="C3" s="22"/>
      <c r="D3" s="22"/>
      <c r="E3" s="22"/>
      <c r="F3" s="22"/>
      <c r="G3" s="22"/>
    </row>
    <row r="4" spans="1:9" x14ac:dyDescent="0.2">
      <c r="A4" s="227" t="s">
        <v>47</v>
      </c>
      <c r="B4" s="49" t="s">
        <v>3716</v>
      </c>
      <c r="C4" s="30" t="s">
        <v>1076</v>
      </c>
      <c r="D4" s="648" t="s">
        <v>2178</v>
      </c>
      <c r="E4" s="648"/>
      <c r="F4" s="30" t="s">
        <v>1395</v>
      </c>
      <c r="G4" s="635" t="s">
        <v>79</v>
      </c>
      <c r="H4" s="635"/>
      <c r="I4" s="31"/>
    </row>
    <row r="5" spans="1:9" x14ac:dyDescent="0.2">
      <c r="A5" s="44"/>
      <c r="B5" s="41"/>
      <c r="C5" s="30"/>
      <c r="D5" s="648" t="s">
        <v>77</v>
      </c>
      <c r="E5" s="648"/>
      <c r="G5" s="635"/>
      <c r="H5" s="635"/>
      <c r="I5" s="31"/>
    </row>
    <row r="6" spans="1:9" x14ac:dyDescent="0.2">
      <c r="A6" s="227" t="s">
        <v>3187</v>
      </c>
      <c r="B6" s="105">
        <f>COUNT(E27:E48)</f>
        <v>19</v>
      </c>
      <c r="C6" s="253"/>
      <c r="D6" s="2" t="s">
        <v>78</v>
      </c>
      <c r="F6" s="189" t="s">
        <v>4681</v>
      </c>
      <c r="G6" s="691" t="s">
        <v>794</v>
      </c>
      <c r="H6" s="691"/>
    </row>
    <row r="7" spans="1:9" x14ac:dyDescent="0.2">
      <c r="A7" s="44"/>
      <c r="B7" s="105"/>
      <c r="C7"/>
      <c r="F7" s="190">
        <v>40612</v>
      </c>
      <c r="G7" s="691"/>
      <c r="H7" s="691"/>
    </row>
    <row r="8" spans="1:9" x14ac:dyDescent="0.2">
      <c r="A8" s="227" t="s">
        <v>3307</v>
      </c>
      <c r="B8" s="710" t="s">
        <v>355</v>
      </c>
      <c r="C8" s="710"/>
      <c r="D8" s="710"/>
      <c r="E8" s="710"/>
      <c r="F8" s="190"/>
      <c r="G8" s="28"/>
      <c r="H8" s="28"/>
    </row>
    <row r="9" spans="1:9" ht="13.5" thickBot="1" x14ac:dyDescent="0.25">
      <c r="A9" s="44"/>
      <c r="B9" s="105"/>
      <c r="C9"/>
      <c r="F9" s="190"/>
      <c r="G9" s="28"/>
      <c r="H9" s="2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9.6</v>
      </c>
      <c r="D12" s="679"/>
      <c r="E12" s="629">
        <v>8.5</v>
      </c>
      <c r="F12" s="629"/>
      <c r="G12" s="11"/>
    </row>
    <row r="13" spans="1:9" x14ac:dyDescent="0.2">
      <c r="A13" s="632" t="s">
        <v>684</v>
      </c>
      <c r="B13" s="633"/>
      <c r="C13" s="633"/>
      <c r="D13" s="633"/>
      <c r="E13" s="633"/>
      <c r="F13" s="633"/>
      <c r="G13" s="633"/>
      <c r="H13" s="634"/>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23">
        <v>5112</v>
      </c>
      <c r="B15" s="23">
        <v>4999</v>
      </c>
      <c r="C15" s="24">
        <v>4957</v>
      </c>
      <c r="D15" s="24">
        <v>5112</v>
      </c>
      <c r="E15" s="24">
        <f>B15 - A15</f>
        <v>-113</v>
      </c>
      <c r="F15" s="24">
        <v>235</v>
      </c>
      <c r="G15" s="24"/>
      <c r="H15" s="3">
        <v>1</v>
      </c>
    </row>
    <row r="16" spans="1:9" s="7" customFormat="1" x14ac:dyDescent="0.2">
      <c r="A16" s="21"/>
      <c r="B16" s="21"/>
      <c r="C16" s="18"/>
      <c r="D16" s="19"/>
      <c r="E16" s="19"/>
      <c r="F16" s="19"/>
      <c r="G16" s="19"/>
      <c r="H16" s="19"/>
    </row>
    <row r="17" spans="1:8" s="7" customFormat="1" x14ac:dyDescent="0.2">
      <c r="A17" s="224" t="s">
        <v>690</v>
      </c>
      <c r="B17" s="623" t="s">
        <v>739</v>
      </c>
      <c r="C17" s="623"/>
      <c r="D17" s="144" t="s">
        <v>693</v>
      </c>
      <c r="E17" s="624" t="s">
        <v>1397</v>
      </c>
      <c r="F17" s="624"/>
      <c r="G17" s="624"/>
      <c r="H17" s="624"/>
    </row>
    <row r="18" spans="1:8" s="7" customFormat="1" x14ac:dyDescent="0.2">
      <c r="A18" s="21"/>
      <c r="B18" s="21"/>
      <c r="C18" s="18"/>
      <c r="D18" s="144" t="s">
        <v>3141</v>
      </c>
      <c r="E18" s="624" t="s">
        <v>1121</v>
      </c>
      <c r="F18" s="624"/>
      <c r="G18" s="224" t="s">
        <v>2279</v>
      </c>
      <c r="H18" s="19"/>
    </row>
    <row r="19" spans="1:8" s="7" customFormat="1" ht="12.75" customHeight="1" x14ac:dyDescent="0.2">
      <c r="A19" s="39" t="s">
        <v>691</v>
      </c>
      <c r="B19" s="621" t="s">
        <v>1831</v>
      </c>
      <c r="C19" s="621"/>
      <c r="D19" s="621"/>
      <c r="E19" s="621"/>
      <c r="F19" s="621"/>
      <c r="G19" s="621"/>
      <c r="H19" s="621"/>
    </row>
    <row r="20" spans="1:8" s="7" customFormat="1" x14ac:dyDescent="0.2">
      <c r="A20" s="21"/>
      <c r="B20" s="21"/>
      <c r="C20" s="18"/>
      <c r="D20" s="19"/>
      <c r="E20" s="19"/>
      <c r="F20" s="19"/>
      <c r="G20" s="19"/>
      <c r="H20" s="19"/>
    </row>
    <row r="21" spans="1:8" s="7" customFormat="1" x14ac:dyDescent="0.2">
      <c r="A21" s="39" t="s">
        <v>692</v>
      </c>
      <c r="B21" s="894" t="s">
        <v>3898</v>
      </c>
      <c r="C21" s="894"/>
      <c r="D21" s="894"/>
      <c r="E21" s="894"/>
      <c r="F21" s="894"/>
      <c r="G21" s="894"/>
      <c r="H21" s="894"/>
    </row>
    <row r="22" spans="1:8" ht="13.5" thickBot="1" x14ac:dyDescent="0.25"/>
    <row r="23" spans="1:8" ht="13.5" thickBot="1" x14ac:dyDescent="0.25">
      <c r="A23" s="686" t="s">
        <v>686</v>
      </c>
      <c r="B23" s="686"/>
      <c r="C23" s="233" t="s">
        <v>687</v>
      </c>
      <c r="D23" s="686" t="s">
        <v>688</v>
      </c>
      <c r="E23" s="686"/>
      <c r="F23" s="686"/>
      <c r="G23" s="686" t="s">
        <v>689</v>
      </c>
      <c r="H23" s="686"/>
    </row>
    <row r="24" spans="1:8" x14ac:dyDescent="0.2">
      <c r="A24" s="755" t="s">
        <v>2273</v>
      </c>
      <c r="B24" s="755"/>
      <c r="C24" s="182" t="s">
        <v>2272</v>
      </c>
      <c r="D24" s="621" t="s">
        <v>2469</v>
      </c>
      <c r="E24" s="622"/>
      <c r="F24" s="622"/>
      <c r="G24" s="676" t="s">
        <v>2470</v>
      </c>
      <c r="H24" s="676"/>
    </row>
    <row r="25" spans="1:8" ht="13.5" thickBot="1" x14ac:dyDescent="0.25"/>
    <row r="26" spans="1:8" s="3" customFormat="1" ht="13.5" thickBot="1" x14ac:dyDescent="0.25">
      <c r="A26" s="229" t="s">
        <v>4537</v>
      </c>
      <c r="B26" s="229" t="s">
        <v>2966</v>
      </c>
      <c r="C26" s="230" t="s">
        <v>2965</v>
      </c>
      <c r="D26" s="229" t="s">
        <v>1396</v>
      </c>
      <c r="E26" s="229" t="s">
        <v>4536</v>
      </c>
      <c r="F26" s="229" t="s">
        <v>2964</v>
      </c>
      <c r="G26" s="683" t="s">
        <v>64</v>
      </c>
      <c r="H26" s="684"/>
    </row>
    <row r="27" spans="1:8" s="31" customFormat="1" x14ac:dyDescent="0.2">
      <c r="A27" s="76" t="s">
        <v>1317</v>
      </c>
      <c r="B27" s="106" t="s">
        <v>3412</v>
      </c>
      <c r="C27" s="106" t="s">
        <v>3413</v>
      </c>
      <c r="D27" s="77" t="s">
        <v>2395</v>
      </c>
      <c r="E27" s="78">
        <v>5112</v>
      </c>
      <c r="F27" s="77" t="s">
        <v>48</v>
      </c>
      <c r="G27" s="662" t="s">
        <v>2467</v>
      </c>
      <c r="H27" s="663"/>
    </row>
    <row r="28" spans="1:8" s="31" customFormat="1" x14ac:dyDescent="0.2">
      <c r="A28" s="59" t="s">
        <v>1318</v>
      </c>
      <c r="B28" s="107" t="s">
        <v>3414</v>
      </c>
      <c r="C28" s="107" t="s">
        <v>3418</v>
      </c>
      <c r="D28" s="60" t="s">
        <v>3415</v>
      </c>
      <c r="E28" s="61">
        <v>5099</v>
      </c>
      <c r="F28" s="60" t="s">
        <v>1030</v>
      </c>
      <c r="G28" s="654" t="s">
        <v>2468</v>
      </c>
      <c r="H28" s="655"/>
    </row>
    <row r="29" spans="1:8" s="31" customFormat="1" x14ac:dyDescent="0.2">
      <c r="A29" s="59" t="s">
        <v>2769</v>
      </c>
      <c r="B29" s="107" t="s">
        <v>2770</v>
      </c>
      <c r="C29" s="107" t="s">
        <v>2771</v>
      </c>
      <c r="D29" s="60" t="s">
        <v>3190</v>
      </c>
      <c r="E29" s="61">
        <v>5072</v>
      </c>
      <c r="F29" s="60" t="s">
        <v>4537</v>
      </c>
      <c r="G29" s="654" t="s">
        <v>2768</v>
      </c>
      <c r="H29" s="655"/>
    </row>
    <row r="30" spans="1:8" s="31" customFormat="1" x14ac:dyDescent="0.2">
      <c r="A30" s="59" t="s">
        <v>2174</v>
      </c>
      <c r="B30" s="107" t="s">
        <v>2175</v>
      </c>
      <c r="C30" s="107" t="s">
        <v>4242</v>
      </c>
      <c r="D30" s="60" t="s">
        <v>2176</v>
      </c>
      <c r="E30" s="61">
        <v>5071</v>
      </c>
      <c r="F30" s="60" t="s">
        <v>1030</v>
      </c>
      <c r="G30" s="654" t="s">
        <v>2177</v>
      </c>
      <c r="H30" s="655"/>
    </row>
    <row r="31" spans="1:8" x14ac:dyDescent="0.2">
      <c r="A31" s="85" t="s">
        <v>3715</v>
      </c>
      <c r="B31" s="109" t="s">
        <v>3416</v>
      </c>
      <c r="C31" s="107" t="s">
        <v>3417</v>
      </c>
      <c r="D31" s="86" t="s">
        <v>1066</v>
      </c>
      <c r="E31" s="87">
        <v>5061</v>
      </c>
      <c r="F31" s="86" t="s">
        <v>1030</v>
      </c>
      <c r="G31" s="656" t="s">
        <v>399</v>
      </c>
      <c r="H31" s="657"/>
    </row>
    <row r="32" spans="1:8" x14ac:dyDescent="0.2">
      <c r="A32" s="85" t="s">
        <v>1319</v>
      </c>
      <c r="B32" s="109" t="s">
        <v>1067</v>
      </c>
      <c r="C32" s="107" t="s">
        <v>2166</v>
      </c>
      <c r="D32" s="86" t="s">
        <v>2167</v>
      </c>
      <c r="E32" s="87">
        <v>5058</v>
      </c>
      <c r="F32" s="86" t="s">
        <v>48</v>
      </c>
      <c r="G32" s="656" t="s">
        <v>2168</v>
      </c>
      <c r="H32" s="657"/>
    </row>
    <row r="33" spans="1:8" s="31" customFormat="1" x14ac:dyDescent="0.2">
      <c r="A33" s="59" t="s">
        <v>1320</v>
      </c>
      <c r="B33" s="107" t="s">
        <v>2169</v>
      </c>
      <c r="C33" s="107" t="s">
        <v>503</v>
      </c>
      <c r="D33" s="60" t="s">
        <v>2170</v>
      </c>
      <c r="E33" s="61">
        <v>5066</v>
      </c>
      <c r="F33" s="60" t="s">
        <v>48</v>
      </c>
      <c r="G33" s="654" t="s">
        <v>2171</v>
      </c>
      <c r="H33" s="655"/>
    </row>
    <row r="34" spans="1:8" s="31" customFormat="1" x14ac:dyDescent="0.2">
      <c r="A34" s="59" t="s">
        <v>1321</v>
      </c>
      <c r="B34" s="107" t="s">
        <v>501</v>
      </c>
      <c r="C34" s="107" t="s">
        <v>502</v>
      </c>
      <c r="D34" s="60" t="s">
        <v>504</v>
      </c>
      <c r="E34" s="61">
        <v>5072</v>
      </c>
      <c r="F34" s="60" t="s">
        <v>4537</v>
      </c>
      <c r="G34" s="654" t="s">
        <v>505</v>
      </c>
      <c r="H34" s="655"/>
    </row>
    <row r="35" spans="1:8" s="31" customFormat="1" x14ac:dyDescent="0.2">
      <c r="A35" s="59" t="s">
        <v>1322</v>
      </c>
      <c r="B35" s="107" t="s">
        <v>506</v>
      </c>
      <c r="C35" s="107" t="s">
        <v>4324</v>
      </c>
      <c r="D35" s="60" t="s">
        <v>507</v>
      </c>
      <c r="E35" s="61">
        <v>5041</v>
      </c>
      <c r="F35" s="60" t="s">
        <v>4537</v>
      </c>
      <c r="G35" s="654" t="s">
        <v>508</v>
      </c>
      <c r="H35" s="655"/>
    </row>
    <row r="36" spans="1:8" s="31" customFormat="1" x14ac:dyDescent="0.2">
      <c r="A36" s="59" t="s">
        <v>1323</v>
      </c>
      <c r="B36" s="107" t="s">
        <v>509</v>
      </c>
      <c r="C36" s="107" t="s">
        <v>510</v>
      </c>
      <c r="D36" s="60" t="s">
        <v>511</v>
      </c>
      <c r="E36" s="61">
        <v>5029</v>
      </c>
      <c r="F36" s="60" t="s">
        <v>1030</v>
      </c>
      <c r="G36" s="654" t="s">
        <v>873</v>
      </c>
      <c r="H36" s="655"/>
    </row>
    <row r="37" spans="1:8" s="31" customFormat="1" x14ac:dyDescent="0.2">
      <c r="A37" s="59" t="s">
        <v>1327</v>
      </c>
      <c r="B37" s="107" t="s">
        <v>522</v>
      </c>
      <c r="C37" s="107" t="s">
        <v>523</v>
      </c>
      <c r="D37" s="60" t="s">
        <v>524</v>
      </c>
      <c r="E37" s="61">
        <v>4999</v>
      </c>
      <c r="F37" s="60" t="s">
        <v>48</v>
      </c>
      <c r="G37" s="654" t="s">
        <v>751</v>
      </c>
      <c r="H37" s="655"/>
    </row>
    <row r="38" spans="1:8" s="31" customFormat="1" x14ac:dyDescent="0.2">
      <c r="A38" s="59" t="s">
        <v>1324</v>
      </c>
      <c r="B38" s="107" t="s">
        <v>512</v>
      </c>
      <c r="C38" s="107" t="s">
        <v>513</v>
      </c>
      <c r="D38" s="60" t="s">
        <v>749</v>
      </c>
      <c r="E38" s="61">
        <v>4994</v>
      </c>
      <c r="F38" s="60" t="s">
        <v>4537</v>
      </c>
      <c r="G38" s="654" t="s">
        <v>750</v>
      </c>
      <c r="H38" s="655"/>
    </row>
    <row r="39" spans="1:8" s="31" customFormat="1" x14ac:dyDescent="0.2">
      <c r="A39" s="59" t="s">
        <v>1325</v>
      </c>
      <c r="B39" s="107" t="s">
        <v>514</v>
      </c>
      <c r="C39" s="107" t="s">
        <v>515</v>
      </c>
      <c r="D39" s="60" t="s">
        <v>516</v>
      </c>
      <c r="E39" s="61">
        <v>4958</v>
      </c>
      <c r="F39" s="60" t="s">
        <v>48</v>
      </c>
      <c r="G39" s="654" t="s">
        <v>517</v>
      </c>
      <c r="H39" s="655"/>
    </row>
    <row r="40" spans="1:8" s="31" customFormat="1" x14ac:dyDescent="0.2">
      <c r="A40" s="59" t="s">
        <v>3899</v>
      </c>
      <c r="B40" s="107" t="s">
        <v>3901</v>
      </c>
      <c r="C40" s="107" t="s">
        <v>3902</v>
      </c>
      <c r="D40" s="60" t="s">
        <v>3900</v>
      </c>
      <c r="E40" s="61">
        <v>4990</v>
      </c>
      <c r="F40" s="60" t="s">
        <v>4537</v>
      </c>
      <c r="G40" s="654" t="s">
        <v>3903</v>
      </c>
      <c r="H40" s="655"/>
    </row>
    <row r="41" spans="1:8" s="31" customFormat="1" x14ac:dyDescent="0.2">
      <c r="A41" s="59" t="s">
        <v>3904</v>
      </c>
      <c r="B41" s="107" t="s">
        <v>3905</v>
      </c>
      <c r="C41" s="107" t="s">
        <v>3906</v>
      </c>
      <c r="D41" s="60" t="s">
        <v>3907</v>
      </c>
      <c r="E41" s="61">
        <v>5030</v>
      </c>
      <c r="F41" s="60" t="s">
        <v>63</v>
      </c>
      <c r="G41" s="654" t="s">
        <v>3908</v>
      </c>
      <c r="H41" s="655"/>
    </row>
    <row r="42" spans="1:8" s="31" customFormat="1" x14ac:dyDescent="0.2">
      <c r="A42" s="59" t="s">
        <v>3912</v>
      </c>
      <c r="B42" s="107" t="s">
        <v>3909</v>
      </c>
      <c r="C42" s="107" t="s">
        <v>3910</v>
      </c>
      <c r="D42" s="60" t="s">
        <v>3911</v>
      </c>
      <c r="E42" s="61">
        <v>5016</v>
      </c>
      <c r="F42" s="60" t="s">
        <v>63</v>
      </c>
      <c r="G42" s="654" t="s">
        <v>3913</v>
      </c>
      <c r="H42" s="655"/>
    </row>
    <row r="43" spans="1:8" s="31" customFormat="1" ht="26.25" customHeight="1" x14ac:dyDescent="0.2">
      <c r="A43" s="389" t="s">
        <v>1986</v>
      </c>
      <c r="B43" s="390" t="s">
        <v>3914</v>
      </c>
      <c r="C43" s="390" t="s">
        <v>3915</v>
      </c>
      <c r="D43" s="391" t="s">
        <v>1988</v>
      </c>
      <c r="E43" s="392">
        <v>5000</v>
      </c>
      <c r="F43" s="391" t="s">
        <v>1030</v>
      </c>
      <c r="G43" s="895" t="s">
        <v>1989</v>
      </c>
      <c r="H43" s="896"/>
    </row>
    <row r="44" spans="1:8" s="31" customFormat="1" ht="25.5" customHeight="1" x14ac:dyDescent="0.2">
      <c r="A44" s="59" t="s">
        <v>1987</v>
      </c>
      <c r="B44" s="107" t="s">
        <v>1983</v>
      </c>
      <c r="C44" s="107" t="s">
        <v>1984</v>
      </c>
      <c r="D44" s="60" t="s">
        <v>1985</v>
      </c>
      <c r="E44" s="61">
        <v>4998</v>
      </c>
      <c r="F44" s="60" t="s">
        <v>1030</v>
      </c>
      <c r="G44" s="654" t="s">
        <v>1982</v>
      </c>
      <c r="H44" s="655"/>
    </row>
    <row r="45" spans="1:8" s="31" customFormat="1" x14ac:dyDescent="0.2">
      <c r="A45" s="59" t="s">
        <v>3912</v>
      </c>
      <c r="B45" s="661" t="s">
        <v>1032</v>
      </c>
      <c r="C45" s="661"/>
      <c r="D45" s="661"/>
      <c r="E45" s="661"/>
      <c r="F45" s="661"/>
      <c r="G45" s="654"/>
      <c r="H45" s="655"/>
    </row>
    <row r="46" spans="1:8" s="31" customFormat="1" x14ac:dyDescent="0.2">
      <c r="A46" s="59" t="s">
        <v>3899</v>
      </c>
      <c r="B46" s="661" t="s">
        <v>1032</v>
      </c>
      <c r="C46" s="661"/>
      <c r="D46" s="661"/>
      <c r="E46" s="661"/>
      <c r="F46" s="661"/>
      <c r="G46" s="654"/>
      <c r="H46" s="655"/>
    </row>
    <row r="47" spans="1:8" s="31" customFormat="1" x14ac:dyDescent="0.2">
      <c r="A47" s="59" t="s">
        <v>1326</v>
      </c>
      <c r="B47" s="107" t="s">
        <v>1990</v>
      </c>
      <c r="C47" s="107" t="s">
        <v>1991</v>
      </c>
      <c r="D47" s="60" t="s">
        <v>3897</v>
      </c>
      <c r="E47" s="61">
        <v>4995</v>
      </c>
      <c r="F47" s="60" t="s">
        <v>2381</v>
      </c>
      <c r="G47" s="654" t="s">
        <v>521</v>
      </c>
      <c r="H47" s="655"/>
    </row>
    <row r="48" spans="1:8" s="31" customFormat="1" ht="13.5" thickBot="1" x14ac:dyDescent="0.25">
      <c r="A48" s="62" t="s">
        <v>1327</v>
      </c>
      <c r="B48" s="847" t="s">
        <v>1032</v>
      </c>
      <c r="C48" s="847"/>
      <c r="D48" s="847"/>
      <c r="E48" s="847"/>
      <c r="F48" s="847"/>
      <c r="G48" s="652" t="s">
        <v>525</v>
      </c>
      <c r="H48" s="653"/>
    </row>
    <row r="50" spans="1:2" s="7" customFormat="1" x14ac:dyDescent="0.2">
      <c r="A50" s="54" t="s">
        <v>3642</v>
      </c>
      <c r="B50" s="2" t="s">
        <v>4578</v>
      </c>
    </row>
  </sheetData>
  <mergeCells count="55">
    <mergeCell ref="G46:H46"/>
    <mergeCell ref="B45:F45"/>
    <mergeCell ref="G42:H42"/>
    <mergeCell ref="G43:H43"/>
    <mergeCell ref="G29:H29"/>
    <mergeCell ref="G31:H31"/>
    <mergeCell ref="G30:H30"/>
    <mergeCell ref="A12:B12"/>
    <mergeCell ref="C12:D12"/>
    <mergeCell ref="E12:F12"/>
    <mergeCell ref="G27:H27"/>
    <mergeCell ref="A23:B23"/>
    <mergeCell ref="A24:B24"/>
    <mergeCell ref="D24:F24"/>
    <mergeCell ref="D23:F23"/>
    <mergeCell ref="G23:H23"/>
    <mergeCell ref="G24:H24"/>
    <mergeCell ref="A13:H13"/>
    <mergeCell ref="B21:H21"/>
    <mergeCell ref="B19:H19"/>
    <mergeCell ref="G28:H28"/>
    <mergeCell ref="B17:C17"/>
    <mergeCell ref="G26:H26"/>
    <mergeCell ref="E18:F18"/>
    <mergeCell ref="E17:H17"/>
    <mergeCell ref="B48:F48"/>
    <mergeCell ref="G40:H40"/>
    <mergeCell ref="G41:H41"/>
    <mergeCell ref="G32:H32"/>
    <mergeCell ref="G33:H33"/>
    <mergeCell ref="B46:F46"/>
    <mergeCell ref="G44:H44"/>
    <mergeCell ref="G45:H45"/>
    <mergeCell ref="G34:H34"/>
    <mergeCell ref="G47:H47"/>
    <mergeCell ref="G35:H35"/>
    <mergeCell ref="G36:H36"/>
    <mergeCell ref="G37:H37"/>
    <mergeCell ref="G38:H38"/>
    <mergeCell ref="G48:H48"/>
    <mergeCell ref="G39:H39"/>
    <mergeCell ref="A1:B1"/>
    <mergeCell ref="A10:H10"/>
    <mergeCell ref="A11:B11"/>
    <mergeCell ref="C11:D11"/>
    <mergeCell ref="E11:F11"/>
    <mergeCell ref="C1:H1"/>
    <mergeCell ref="C2:H2"/>
    <mergeCell ref="D4:E4"/>
    <mergeCell ref="D5:E5"/>
    <mergeCell ref="G4:H5"/>
    <mergeCell ref="A3:B3"/>
    <mergeCell ref="G6:H7"/>
    <mergeCell ref="A2:B2"/>
    <mergeCell ref="B8:E8"/>
  </mergeCells>
  <phoneticPr fontId="0" type="noConversion"/>
  <hyperlinks>
    <hyperlink ref="D4:E4" location="'96BroomLong'!A1" display="96 BroomLong Trail" xr:uid="{00000000-0004-0000-2600-000000000000}"/>
    <hyperlink ref="A2:B2" location="Overview!A1" tooltip="Go to Trail Network Overview sheet" display="Trail Network Overview" xr:uid="{00000000-0004-0000-2600-000001000000}"/>
    <hyperlink ref="B50" location="RTD!A69" display="RTD-RP" xr:uid="{00000000-0004-0000-2600-000002000000}"/>
    <hyperlink ref="D6" location="RoughSpring!A1" display="RoughSpring Trail" xr:uid="{00000000-0004-0000-2600-000003000000}"/>
    <hyperlink ref="D5:E5" location="McSupply!A1" display="McSupply Trail" xr:uid="{00000000-0004-0000-2600-000004000000}"/>
    <hyperlink ref="B8:D8" r:id="rId1" display="ci.longmont.co.us/parks/park_list/greenwaylist" xr:uid="{00000000-0004-0000-2600-000005000000}"/>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6283" divId="DR_Out_16283" sourceType="sheet" destinationFile="C:\GPS\Bicycle\CO_FN\CO_FN_OGK.htm" title="GeoBiking CO_FN OGK Trail Description"/>
  </webPublishItem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7">
    <pageSetUpPr fitToPage="1"/>
  </sheetPr>
  <dimension ref="A1:I60"/>
  <sheetViews>
    <sheetView zoomScaleNormal="100" workbookViewId="0">
      <selection activeCell="B20" sqref="B20:H20"/>
    </sheetView>
  </sheetViews>
  <sheetFormatPr defaultRowHeight="12.75" x14ac:dyDescent="0.2"/>
  <cols>
    <col min="1" max="1" width="10.42578125" bestFit="1" customWidth="1"/>
    <col min="2" max="2" width="10.140625" bestFit="1" customWidth="1"/>
    <col min="3" max="3" width="12.140625" style="1" bestFit="1" customWidth="1"/>
    <col min="4" max="4" width="16.7109375" bestFit="1" customWidth="1"/>
    <col min="6" max="6" width="15.140625" bestFit="1" customWidth="1"/>
    <col min="7" max="7" width="8.140625" bestFit="1" customWidth="1"/>
    <col min="8" max="8" width="36.28515625" customWidth="1"/>
  </cols>
  <sheetData>
    <row r="1" spans="1:9" ht="23.25" customHeight="1" x14ac:dyDescent="0.2">
      <c r="A1" s="636" t="s">
        <v>2463</v>
      </c>
      <c r="B1" s="637"/>
      <c r="C1" s="645" t="s">
        <v>547</v>
      </c>
      <c r="D1" s="646"/>
      <c r="E1" s="646"/>
      <c r="F1" s="646"/>
      <c r="G1" s="646"/>
      <c r="H1" s="646"/>
    </row>
    <row r="2" spans="1:9" ht="26.25" customHeight="1" x14ac:dyDescent="0.2">
      <c r="A2" s="648" t="s">
        <v>3002</v>
      </c>
      <c r="B2" s="648"/>
      <c r="C2" s="647" t="s">
        <v>2525</v>
      </c>
      <c r="D2" s="622"/>
      <c r="E2" s="622"/>
      <c r="F2" s="622"/>
      <c r="G2" s="622"/>
      <c r="H2" s="622"/>
    </row>
    <row r="3" spans="1:9" ht="5.25" customHeight="1" x14ac:dyDescent="0.2">
      <c r="A3" s="648"/>
      <c r="B3" s="648"/>
      <c r="C3" s="22"/>
      <c r="D3" s="22"/>
      <c r="E3" s="22"/>
      <c r="F3" s="22"/>
      <c r="G3" s="22"/>
    </row>
    <row r="4" spans="1:9" x14ac:dyDescent="0.2">
      <c r="A4" s="227" t="s">
        <v>47</v>
      </c>
      <c r="B4" s="241" t="s">
        <v>2464</v>
      </c>
      <c r="C4" s="30" t="s">
        <v>1076</v>
      </c>
      <c r="D4" s="648" t="s">
        <v>1844</v>
      </c>
      <c r="E4" s="648"/>
      <c r="F4" s="30" t="s">
        <v>1395</v>
      </c>
      <c r="G4" s="635" t="s">
        <v>4111</v>
      </c>
      <c r="H4" s="635"/>
      <c r="I4" s="31"/>
    </row>
    <row r="5" spans="1:9" x14ac:dyDescent="0.2">
      <c r="A5" s="44"/>
      <c r="B5" s="41"/>
      <c r="C5" s="30"/>
      <c r="D5" s="133" t="s">
        <v>1845</v>
      </c>
      <c r="E5" s="2"/>
      <c r="F5" s="44"/>
      <c r="G5" s="635"/>
      <c r="H5" s="635"/>
      <c r="I5" s="31"/>
    </row>
    <row r="6" spans="1:9" x14ac:dyDescent="0.2">
      <c r="A6" s="211" t="s">
        <v>3187</v>
      </c>
      <c r="B6" s="105">
        <f>COUNT(E29:E59)</f>
        <v>29</v>
      </c>
      <c r="C6" s="30"/>
      <c r="D6" s="2" t="s">
        <v>1846</v>
      </c>
      <c r="E6" s="2"/>
      <c r="F6" s="189" t="s">
        <v>2767</v>
      </c>
      <c r="G6" s="44"/>
      <c r="H6" s="44"/>
      <c r="I6" s="31"/>
    </row>
    <row r="7" spans="1:9" x14ac:dyDescent="0.2">
      <c r="C7" s="253"/>
      <c r="D7" s="2" t="s">
        <v>572</v>
      </c>
      <c r="F7" s="190">
        <v>40359</v>
      </c>
      <c r="G7" s="28"/>
      <c r="H7" s="28"/>
    </row>
    <row r="8" spans="1:9" x14ac:dyDescent="0.2">
      <c r="A8" s="44"/>
      <c r="B8" s="105"/>
      <c r="C8" s="253"/>
      <c r="D8" s="2" t="s">
        <v>1429</v>
      </c>
      <c r="F8" s="189" t="s">
        <v>4681</v>
      </c>
      <c r="G8" s="691"/>
      <c r="H8" s="691"/>
    </row>
    <row r="9" spans="1:9" x14ac:dyDescent="0.2">
      <c r="A9" s="44"/>
      <c r="B9" s="105"/>
      <c r="C9" s="253"/>
      <c r="D9" s="2" t="s">
        <v>2185</v>
      </c>
      <c r="E9" s="242"/>
      <c r="F9" s="190"/>
      <c r="G9" s="691"/>
      <c r="H9" s="691"/>
    </row>
    <row r="10" spans="1:9" ht="13.5" thickBot="1" x14ac:dyDescent="0.25">
      <c r="A10" s="44"/>
      <c r="B10" s="105"/>
      <c r="C10"/>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9.3000000000000007</v>
      </c>
      <c r="D13" s="679"/>
      <c r="E13" s="629">
        <v>8.6</v>
      </c>
      <c r="F13" s="629"/>
      <c r="G13" s="11"/>
    </row>
    <row r="14" spans="1:9" x14ac:dyDescent="0.2">
      <c r="A14" s="632" t="s">
        <v>684</v>
      </c>
      <c r="B14" s="633"/>
      <c r="C14" s="633"/>
      <c r="D14" s="633"/>
      <c r="E14" s="633"/>
      <c r="F14" s="633"/>
      <c r="G14" s="633"/>
      <c r="H14" s="634"/>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4983</v>
      </c>
      <c r="B16" s="23">
        <f>E59</f>
        <v>5007</v>
      </c>
      <c r="C16" s="24">
        <v>4983</v>
      </c>
      <c r="D16" s="24">
        <v>5083</v>
      </c>
      <c r="E16" s="24">
        <f>B16 - A16</f>
        <v>24</v>
      </c>
      <c r="F16" s="24">
        <v>230</v>
      </c>
      <c r="G16" s="24"/>
      <c r="H16" s="3">
        <v>0</v>
      </c>
    </row>
    <row r="17" spans="1:8" s="7" customFormat="1" x14ac:dyDescent="0.2">
      <c r="A17" s="21"/>
      <c r="B17" s="21"/>
      <c r="C17" s="18"/>
      <c r="D17" s="19"/>
      <c r="E17" s="19"/>
      <c r="F17" s="19"/>
      <c r="G17" s="19"/>
      <c r="H17" s="19"/>
    </row>
    <row r="18" spans="1:8" s="7" customFormat="1" ht="12.75" customHeight="1" x14ac:dyDescent="0.2">
      <c r="A18" s="224" t="s">
        <v>690</v>
      </c>
      <c r="B18" s="709" t="s">
        <v>2977</v>
      </c>
      <c r="C18" s="709"/>
      <c r="D18" s="144" t="s">
        <v>693</v>
      </c>
      <c r="E18" s="623" t="s">
        <v>2978</v>
      </c>
      <c r="F18" s="623"/>
      <c r="G18" s="623"/>
      <c r="H18" s="623"/>
    </row>
    <row r="19" spans="1:8" s="7" customFormat="1" x14ac:dyDescent="0.2">
      <c r="A19" s="21"/>
      <c r="B19" s="21"/>
      <c r="C19" s="18"/>
      <c r="D19" s="144" t="s">
        <v>3141</v>
      </c>
      <c r="E19" s="213" t="s">
        <v>2979</v>
      </c>
      <c r="F19" s="19"/>
      <c r="G19" s="224" t="s">
        <v>2279</v>
      </c>
      <c r="H19" s="467">
        <v>178</v>
      </c>
    </row>
    <row r="20" spans="1:8" s="7" customFormat="1" ht="12.75" customHeight="1" x14ac:dyDescent="0.2">
      <c r="A20" s="39" t="s">
        <v>691</v>
      </c>
      <c r="B20" s="621" t="s">
        <v>2980</v>
      </c>
      <c r="C20" s="621"/>
      <c r="D20" s="621"/>
      <c r="E20" s="621"/>
      <c r="F20" s="621"/>
      <c r="G20" s="621"/>
      <c r="H20" s="621"/>
    </row>
    <row r="21" spans="1:8" s="7" customFormat="1" x14ac:dyDescent="0.2">
      <c r="A21" s="21"/>
      <c r="B21" s="21"/>
      <c r="C21" s="18"/>
      <c r="D21" s="19"/>
      <c r="E21" s="19"/>
      <c r="F21" s="19"/>
      <c r="G21" s="19"/>
      <c r="H21" s="19"/>
    </row>
    <row r="22" spans="1:8" s="7" customFormat="1" ht="25.5" customHeight="1" x14ac:dyDescent="0.2">
      <c r="A22" s="39" t="s">
        <v>692</v>
      </c>
      <c r="B22" s="717" t="s">
        <v>2981</v>
      </c>
      <c r="C22" s="717"/>
      <c r="D22" s="717"/>
      <c r="E22" s="717"/>
      <c r="F22" s="717"/>
      <c r="G22" s="717"/>
      <c r="H22" s="717"/>
    </row>
    <row r="23" spans="1:8" s="7" customFormat="1" ht="12.75" customHeight="1" x14ac:dyDescent="0.2">
      <c r="A23" s="21"/>
      <c r="B23" s="18"/>
      <c r="C23" s="18"/>
      <c r="D23" s="18"/>
      <c r="E23" s="18"/>
      <c r="F23" s="18"/>
      <c r="G23" s="18"/>
      <c r="H23" s="18"/>
    </row>
    <row r="24" spans="1:8" ht="13.5" thickBot="1" x14ac:dyDescent="0.25">
      <c r="A24" s="39" t="s">
        <v>4614</v>
      </c>
      <c r="B24" s="676"/>
      <c r="C24" s="676"/>
      <c r="D24" s="676"/>
      <c r="E24" s="676"/>
      <c r="F24" s="676"/>
      <c r="G24" s="676"/>
      <c r="H24" s="676"/>
    </row>
    <row r="25" spans="1:8" ht="13.5" thickBot="1" x14ac:dyDescent="0.25">
      <c r="A25" s="686" t="s">
        <v>686</v>
      </c>
      <c r="B25" s="686"/>
      <c r="C25" s="233" t="s">
        <v>687</v>
      </c>
      <c r="D25" s="686" t="s">
        <v>688</v>
      </c>
      <c r="E25" s="686"/>
      <c r="F25" s="686"/>
      <c r="G25" s="689" t="s">
        <v>689</v>
      </c>
      <c r="H25" s="690"/>
    </row>
    <row r="26" spans="1:8" x14ac:dyDescent="0.2">
      <c r="A26" s="794" t="s">
        <v>1842</v>
      </c>
      <c r="B26" s="794"/>
      <c r="C26" s="158" t="s">
        <v>1354</v>
      </c>
      <c r="D26" s="621" t="s">
        <v>1843</v>
      </c>
      <c r="E26" s="622"/>
      <c r="F26" s="622"/>
      <c r="G26" s="628" t="s">
        <v>2982</v>
      </c>
      <c r="H26" s="628"/>
    </row>
    <row r="27" spans="1:8" ht="13.5" thickBot="1" x14ac:dyDescent="0.25"/>
    <row r="28" spans="1:8" s="3" customFormat="1" ht="13.5" thickBot="1" x14ac:dyDescent="0.25">
      <c r="A28" s="239" t="s">
        <v>4537</v>
      </c>
      <c r="B28" s="239" t="s">
        <v>2966</v>
      </c>
      <c r="C28" s="240" t="s">
        <v>2965</v>
      </c>
      <c r="D28" s="239" t="s">
        <v>1396</v>
      </c>
      <c r="E28" s="239" t="s">
        <v>4536</v>
      </c>
      <c r="F28" s="239" t="s">
        <v>2964</v>
      </c>
      <c r="G28" s="705" t="s">
        <v>64</v>
      </c>
      <c r="H28" s="706"/>
    </row>
    <row r="29" spans="1:8" s="31" customFormat="1" ht="13.5" thickTop="1" x14ac:dyDescent="0.2">
      <c r="A29" s="331" t="s">
        <v>3014</v>
      </c>
      <c r="B29" s="332" t="s">
        <v>3015</v>
      </c>
      <c r="C29" s="332" t="s">
        <v>3016</v>
      </c>
      <c r="D29" s="333" t="s">
        <v>3021</v>
      </c>
      <c r="E29" s="334">
        <v>4983</v>
      </c>
      <c r="F29" s="333" t="s">
        <v>1030</v>
      </c>
      <c r="G29" s="897" t="s">
        <v>4316</v>
      </c>
      <c r="H29" s="703"/>
    </row>
    <row r="30" spans="1:8" x14ac:dyDescent="0.2">
      <c r="A30" s="336" t="s">
        <v>3017</v>
      </c>
      <c r="B30" s="107" t="s">
        <v>3018</v>
      </c>
      <c r="C30" s="107" t="s">
        <v>3019</v>
      </c>
      <c r="D30" s="86" t="s">
        <v>3020</v>
      </c>
      <c r="E30" s="87">
        <v>4971</v>
      </c>
      <c r="F30" s="86" t="s">
        <v>1030</v>
      </c>
      <c r="G30" s="778" t="s">
        <v>3022</v>
      </c>
      <c r="H30" s="696"/>
    </row>
    <row r="31" spans="1:8" x14ac:dyDescent="0.2">
      <c r="A31" s="336" t="s">
        <v>3023</v>
      </c>
      <c r="B31" s="107" t="s">
        <v>3024</v>
      </c>
      <c r="C31" s="107" t="s">
        <v>3025</v>
      </c>
      <c r="D31" s="86" t="s">
        <v>3026</v>
      </c>
      <c r="E31" s="87">
        <v>5007</v>
      </c>
      <c r="F31" s="86" t="s">
        <v>1030</v>
      </c>
      <c r="G31" s="656" t="s">
        <v>3037</v>
      </c>
      <c r="H31" s="696"/>
    </row>
    <row r="32" spans="1:8" x14ac:dyDescent="0.2">
      <c r="A32" s="336" t="s">
        <v>3027</v>
      </c>
      <c r="B32" s="107" t="s">
        <v>3166</v>
      </c>
      <c r="C32" s="107" t="s">
        <v>931</v>
      </c>
      <c r="D32" s="86" t="s">
        <v>3028</v>
      </c>
      <c r="E32" s="87">
        <v>5010</v>
      </c>
      <c r="F32" s="86" t="s">
        <v>1030</v>
      </c>
      <c r="G32" s="656" t="s">
        <v>3029</v>
      </c>
      <c r="H32" s="696"/>
    </row>
    <row r="33" spans="1:8" s="31" customFormat="1" x14ac:dyDescent="0.2">
      <c r="A33" s="335" t="s">
        <v>3030</v>
      </c>
      <c r="B33" s="107" t="s">
        <v>4625</v>
      </c>
      <c r="C33" s="107" t="s">
        <v>3031</v>
      </c>
      <c r="D33" s="60" t="s">
        <v>1851</v>
      </c>
      <c r="E33" s="61">
        <v>5009</v>
      </c>
      <c r="F33" s="60" t="s">
        <v>1030</v>
      </c>
      <c r="G33" s="654" t="s">
        <v>3032</v>
      </c>
      <c r="H33" s="697"/>
    </row>
    <row r="34" spans="1:8" s="31" customFormat="1" ht="24.75" customHeight="1" x14ac:dyDescent="0.2">
      <c r="A34" s="335" t="s">
        <v>3033</v>
      </c>
      <c r="B34" s="107" t="s">
        <v>3034</v>
      </c>
      <c r="C34" s="107" t="s">
        <v>3035</v>
      </c>
      <c r="D34" s="60" t="s">
        <v>3036</v>
      </c>
      <c r="E34" s="61">
        <v>5006</v>
      </c>
      <c r="F34" s="60" t="s">
        <v>1030</v>
      </c>
      <c r="G34" s="654" t="s">
        <v>3038</v>
      </c>
      <c r="H34" s="697"/>
    </row>
    <row r="35" spans="1:8" x14ac:dyDescent="0.2">
      <c r="A35" s="336" t="s">
        <v>3039</v>
      </c>
      <c r="B35" s="107" t="s">
        <v>3040</v>
      </c>
      <c r="C35" s="107" t="s">
        <v>3041</v>
      </c>
      <c r="D35" s="86" t="s">
        <v>3042</v>
      </c>
      <c r="E35" s="87">
        <v>5045</v>
      </c>
      <c r="F35" s="86" t="s">
        <v>4537</v>
      </c>
      <c r="G35" s="656" t="s">
        <v>3043</v>
      </c>
      <c r="H35" s="696"/>
    </row>
    <row r="36" spans="1:8" x14ac:dyDescent="0.2">
      <c r="A36" s="336" t="s">
        <v>3048</v>
      </c>
      <c r="B36" s="107" t="s">
        <v>3044</v>
      </c>
      <c r="C36" s="107" t="s">
        <v>3045</v>
      </c>
      <c r="D36" s="86" t="s">
        <v>3046</v>
      </c>
      <c r="E36" s="87">
        <v>5004</v>
      </c>
      <c r="F36" s="86" t="s">
        <v>48</v>
      </c>
      <c r="G36" s="656" t="s">
        <v>3047</v>
      </c>
      <c r="H36" s="696"/>
    </row>
    <row r="37" spans="1:8" x14ac:dyDescent="0.2">
      <c r="A37" s="393" t="s">
        <v>3059</v>
      </c>
      <c r="B37" s="107" t="s">
        <v>3060</v>
      </c>
      <c r="C37" s="107" t="s">
        <v>3061</v>
      </c>
      <c r="D37" s="86" t="s">
        <v>3062</v>
      </c>
      <c r="E37" s="87">
        <v>5004</v>
      </c>
      <c r="F37" s="86" t="s">
        <v>4564</v>
      </c>
      <c r="G37" s="656" t="s">
        <v>2509</v>
      </c>
      <c r="H37" s="696"/>
    </row>
    <row r="38" spans="1:8" x14ac:dyDescent="0.2">
      <c r="A38" s="336" t="s">
        <v>3049</v>
      </c>
      <c r="B38" s="107" t="s">
        <v>3050</v>
      </c>
      <c r="C38" s="107" t="s">
        <v>3051</v>
      </c>
      <c r="D38" s="86" t="s">
        <v>3052</v>
      </c>
      <c r="E38" s="87">
        <v>5002</v>
      </c>
      <c r="F38" s="86" t="s">
        <v>63</v>
      </c>
      <c r="G38" s="656" t="s">
        <v>3053</v>
      </c>
      <c r="H38" s="696"/>
    </row>
    <row r="39" spans="1:8" x14ac:dyDescent="0.2">
      <c r="A39" s="336" t="s">
        <v>3054</v>
      </c>
      <c r="B39" s="107" t="s">
        <v>3055</v>
      </c>
      <c r="C39" s="107" t="s">
        <v>3056</v>
      </c>
      <c r="D39" s="86" t="s">
        <v>3057</v>
      </c>
      <c r="E39" s="87">
        <v>5012</v>
      </c>
      <c r="F39" s="86" t="s">
        <v>1030</v>
      </c>
      <c r="G39" s="656" t="s">
        <v>3058</v>
      </c>
      <c r="H39" s="696"/>
    </row>
    <row r="40" spans="1:8" x14ac:dyDescent="0.2">
      <c r="A40" s="336" t="s">
        <v>3063</v>
      </c>
      <c r="B40" s="107" t="s">
        <v>3068</v>
      </c>
      <c r="C40" s="107" t="s">
        <v>3064</v>
      </c>
      <c r="D40" s="86" t="s">
        <v>3065</v>
      </c>
      <c r="E40" s="87">
        <v>4987</v>
      </c>
      <c r="F40" s="86" t="s">
        <v>1030</v>
      </c>
      <c r="G40" s="656" t="s">
        <v>3066</v>
      </c>
      <c r="H40" s="696"/>
    </row>
    <row r="41" spans="1:8" x14ac:dyDescent="0.2">
      <c r="A41" s="336" t="s">
        <v>3067</v>
      </c>
      <c r="B41" s="107" t="s">
        <v>3069</v>
      </c>
      <c r="C41" s="107" t="s">
        <v>3070</v>
      </c>
      <c r="D41" s="86" t="s">
        <v>3071</v>
      </c>
      <c r="E41" s="87">
        <v>5014</v>
      </c>
      <c r="F41" s="86" t="s">
        <v>1030</v>
      </c>
      <c r="G41" s="656" t="s">
        <v>3072</v>
      </c>
      <c r="H41" s="696"/>
    </row>
    <row r="42" spans="1:8" x14ac:dyDescent="0.2">
      <c r="A42" s="336" t="s">
        <v>3073</v>
      </c>
      <c r="B42" s="107" t="s">
        <v>3074</v>
      </c>
      <c r="C42" s="107" t="s">
        <v>2505</v>
      </c>
      <c r="D42" s="86" t="s">
        <v>2507</v>
      </c>
      <c r="E42" s="87">
        <v>5028</v>
      </c>
      <c r="F42" s="86" t="s">
        <v>2506</v>
      </c>
      <c r="G42" s="656" t="s">
        <v>2508</v>
      </c>
      <c r="H42" s="696"/>
    </row>
    <row r="43" spans="1:8" x14ac:dyDescent="0.2">
      <c r="A43" s="336" t="s">
        <v>2510</v>
      </c>
      <c r="B43" s="107" t="s">
        <v>2511</v>
      </c>
      <c r="C43" s="107" t="s">
        <v>2512</v>
      </c>
      <c r="D43" s="86" t="s">
        <v>2513</v>
      </c>
      <c r="E43" s="87">
        <v>5049</v>
      </c>
      <c r="F43" s="86" t="s">
        <v>4537</v>
      </c>
      <c r="G43" s="656" t="s">
        <v>2514</v>
      </c>
      <c r="H43" s="696"/>
    </row>
    <row r="44" spans="1:8" x14ac:dyDescent="0.2">
      <c r="A44" s="336" t="s">
        <v>2515</v>
      </c>
      <c r="B44" s="107" t="s">
        <v>2516</v>
      </c>
      <c r="C44" s="107" t="s">
        <v>2517</v>
      </c>
      <c r="D44" s="86" t="s">
        <v>2518</v>
      </c>
      <c r="E44" s="87">
        <v>5066</v>
      </c>
      <c r="F44" s="86" t="s">
        <v>1030</v>
      </c>
      <c r="G44" s="656" t="s">
        <v>2519</v>
      </c>
      <c r="H44" s="696"/>
    </row>
    <row r="45" spans="1:8" x14ac:dyDescent="0.2">
      <c r="A45" s="336" t="s">
        <v>2520</v>
      </c>
      <c r="B45" s="107" t="s">
        <v>2521</v>
      </c>
      <c r="C45" s="107" t="s">
        <v>2522</v>
      </c>
      <c r="D45" s="86" t="s">
        <v>2523</v>
      </c>
      <c r="E45" s="87">
        <v>5062</v>
      </c>
      <c r="F45" s="86" t="s">
        <v>1030</v>
      </c>
      <c r="G45" s="656" t="s">
        <v>2524</v>
      </c>
      <c r="H45" s="696"/>
    </row>
    <row r="46" spans="1:8" x14ac:dyDescent="0.2">
      <c r="A46" s="336" t="s">
        <v>2526</v>
      </c>
      <c r="B46" s="107" t="s">
        <v>2527</v>
      </c>
      <c r="C46" s="107" t="s">
        <v>2528</v>
      </c>
      <c r="D46" s="86" t="s">
        <v>2529</v>
      </c>
      <c r="E46" s="87">
        <v>5053</v>
      </c>
      <c r="F46" s="86" t="s">
        <v>1030</v>
      </c>
      <c r="G46" s="656" t="s">
        <v>2530</v>
      </c>
      <c r="H46" s="696"/>
    </row>
    <row r="47" spans="1:8" x14ac:dyDescent="0.2">
      <c r="A47" s="336" t="s">
        <v>2531</v>
      </c>
      <c r="B47" s="107" t="s">
        <v>2532</v>
      </c>
      <c r="C47" s="107" t="s">
        <v>2533</v>
      </c>
      <c r="D47" s="86" t="s">
        <v>2534</v>
      </c>
      <c r="E47" s="87">
        <v>5071</v>
      </c>
      <c r="F47" s="86" t="s">
        <v>1030</v>
      </c>
      <c r="G47" s="656" t="s">
        <v>2535</v>
      </c>
      <c r="H47" s="696"/>
    </row>
    <row r="48" spans="1:8" x14ac:dyDescent="0.2">
      <c r="A48" s="336" t="s">
        <v>2536</v>
      </c>
      <c r="B48" s="107" t="s">
        <v>2537</v>
      </c>
      <c r="C48" s="107" t="s">
        <v>2538</v>
      </c>
      <c r="D48" s="86" t="s">
        <v>2539</v>
      </c>
      <c r="E48" s="87">
        <v>5066</v>
      </c>
      <c r="F48" s="86" t="s">
        <v>4537</v>
      </c>
      <c r="G48" s="656" t="s">
        <v>2540</v>
      </c>
      <c r="H48" s="696"/>
    </row>
    <row r="49" spans="1:8" x14ac:dyDescent="0.2">
      <c r="A49" s="336" t="s">
        <v>2820</v>
      </c>
      <c r="B49" s="107" t="s">
        <v>2821</v>
      </c>
      <c r="C49" s="107" t="s">
        <v>2822</v>
      </c>
      <c r="D49" s="86" t="s">
        <v>2823</v>
      </c>
      <c r="E49" s="87">
        <v>5071</v>
      </c>
      <c r="F49" s="86" t="s">
        <v>1030</v>
      </c>
      <c r="G49" s="656" t="s">
        <v>2824</v>
      </c>
      <c r="H49" s="696"/>
    </row>
    <row r="50" spans="1:8" x14ac:dyDescent="0.2">
      <c r="A50" s="336" t="s">
        <v>2515</v>
      </c>
      <c r="B50" s="661" t="s">
        <v>1032</v>
      </c>
      <c r="C50" s="661"/>
      <c r="D50" s="661"/>
      <c r="E50" s="661"/>
      <c r="F50" s="661"/>
      <c r="G50" s="656" t="s">
        <v>2835</v>
      </c>
      <c r="H50" s="696"/>
    </row>
    <row r="51" spans="1:8" x14ac:dyDescent="0.2">
      <c r="A51" s="336" t="s">
        <v>2510</v>
      </c>
      <c r="B51" s="661" t="s">
        <v>1032</v>
      </c>
      <c r="C51" s="661"/>
      <c r="D51" s="661"/>
      <c r="E51" s="661"/>
      <c r="F51" s="661"/>
      <c r="G51" s="656" t="s">
        <v>2825</v>
      </c>
      <c r="H51" s="696"/>
    </row>
    <row r="52" spans="1:8" x14ac:dyDescent="0.2">
      <c r="A52" s="336" t="s">
        <v>2826</v>
      </c>
      <c r="B52" s="107" t="s">
        <v>2827</v>
      </c>
      <c r="C52" s="107" t="s">
        <v>2828</v>
      </c>
      <c r="D52" s="86" t="s">
        <v>2829</v>
      </c>
      <c r="E52" s="87">
        <v>5047</v>
      </c>
      <c r="F52" s="86" t="s">
        <v>1030</v>
      </c>
      <c r="G52" s="656" t="s">
        <v>2830</v>
      </c>
      <c r="H52" s="696"/>
    </row>
    <row r="53" spans="1:8" x14ac:dyDescent="0.2">
      <c r="A53" s="336" t="s">
        <v>2831</v>
      </c>
      <c r="B53" s="107" t="s">
        <v>2832</v>
      </c>
      <c r="C53" s="107" t="s">
        <v>954</v>
      </c>
      <c r="D53" s="86" t="s">
        <v>2833</v>
      </c>
      <c r="E53" s="87">
        <v>5040</v>
      </c>
      <c r="F53" s="86" t="s">
        <v>1030</v>
      </c>
      <c r="G53" s="656" t="s">
        <v>2834</v>
      </c>
      <c r="H53" s="696"/>
    </row>
    <row r="54" spans="1:8" x14ac:dyDescent="0.2">
      <c r="A54" s="336" t="s">
        <v>2836</v>
      </c>
      <c r="B54" s="107" t="s">
        <v>3250</v>
      </c>
      <c r="C54" s="107" t="s">
        <v>954</v>
      </c>
      <c r="D54" s="86" t="s">
        <v>2838</v>
      </c>
      <c r="E54" s="87">
        <v>5052</v>
      </c>
      <c r="F54" s="86" t="s">
        <v>1030</v>
      </c>
      <c r="G54" s="656" t="s">
        <v>2837</v>
      </c>
      <c r="H54" s="696"/>
    </row>
    <row r="55" spans="1:8" x14ac:dyDescent="0.2">
      <c r="A55" s="336" t="s">
        <v>2839</v>
      </c>
      <c r="B55" s="107" t="s">
        <v>2840</v>
      </c>
      <c r="C55" s="107" t="s">
        <v>3056</v>
      </c>
      <c r="D55" s="86" t="s">
        <v>2841</v>
      </c>
      <c r="E55" s="87">
        <v>5047</v>
      </c>
      <c r="F55" s="86" t="s">
        <v>1030</v>
      </c>
      <c r="G55" s="656" t="s">
        <v>2842</v>
      </c>
      <c r="H55" s="696"/>
    </row>
    <row r="56" spans="1:8" x14ac:dyDescent="0.2">
      <c r="A56" s="336" t="s">
        <v>2848</v>
      </c>
      <c r="B56" s="107" t="s">
        <v>2849</v>
      </c>
      <c r="C56" s="107" t="s">
        <v>2850</v>
      </c>
      <c r="D56" s="86" t="s">
        <v>65</v>
      </c>
      <c r="E56" s="87">
        <v>5045</v>
      </c>
      <c r="F56" s="86" t="s">
        <v>4537</v>
      </c>
      <c r="G56" s="656" t="s">
        <v>1148</v>
      </c>
      <c r="H56" s="696"/>
    </row>
    <row r="57" spans="1:8" x14ac:dyDescent="0.2">
      <c r="A57" s="336" t="s">
        <v>2843</v>
      </c>
      <c r="B57" s="107" t="s">
        <v>2844</v>
      </c>
      <c r="C57" s="107" t="s">
        <v>2845</v>
      </c>
      <c r="D57" s="86" t="s">
        <v>2846</v>
      </c>
      <c r="E57" s="87">
        <v>5035</v>
      </c>
      <c r="F57" s="86" t="s">
        <v>1030</v>
      </c>
      <c r="G57" s="656" t="s">
        <v>2847</v>
      </c>
      <c r="H57" s="696"/>
    </row>
    <row r="58" spans="1:8" s="28" customFormat="1" x14ac:dyDescent="0.2">
      <c r="A58" s="341" t="s">
        <v>2853</v>
      </c>
      <c r="B58" s="107" t="s">
        <v>2851</v>
      </c>
      <c r="C58" s="107" t="s">
        <v>4640</v>
      </c>
      <c r="D58" s="89" t="s">
        <v>1827</v>
      </c>
      <c r="E58" s="90">
        <v>5009</v>
      </c>
      <c r="F58" s="89" t="s">
        <v>1030</v>
      </c>
      <c r="G58" s="698" t="s">
        <v>2852</v>
      </c>
      <c r="H58" s="699"/>
    </row>
    <row r="59" spans="1:8" ht="13.5" thickBot="1" x14ac:dyDescent="0.25">
      <c r="A59" s="342" t="s">
        <v>2854</v>
      </c>
      <c r="B59" s="338" t="s">
        <v>838</v>
      </c>
      <c r="C59" s="338" t="s">
        <v>2855</v>
      </c>
      <c r="D59" s="343" t="s">
        <v>1821</v>
      </c>
      <c r="E59" s="344">
        <v>5007</v>
      </c>
      <c r="F59" s="343" t="s">
        <v>1030</v>
      </c>
      <c r="G59" s="700" t="s">
        <v>2856</v>
      </c>
      <c r="H59" s="701"/>
    </row>
    <row r="60" spans="1:8" ht="13.5" thickTop="1" x14ac:dyDescent="0.2">
      <c r="B60" s="28"/>
      <c r="C60" s="115"/>
    </row>
  </sheetData>
  <mergeCells count="61">
    <mergeCell ref="G37:H37"/>
    <mergeCell ref="G44:H44"/>
    <mergeCell ref="G45:H45"/>
    <mergeCell ref="G46:H46"/>
    <mergeCell ref="G42:H42"/>
    <mergeCell ref="G43:H43"/>
    <mergeCell ref="G38:H38"/>
    <mergeCell ref="G56:H56"/>
    <mergeCell ref="G52:H52"/>
    <mergeCell ref="B50:F50"/>
    <mergeCell ref="B51:F51"/>
    <mergeCell ref="G54:H54"/>
    <mergeCell ref="G34:H34"/>
    <mergeCell ref="G35:H35"/>
    <mergeCell ref="G36:H36"/>
    <mergeCell ref="G59:H59"/>
    <mergeCell ref="G47:H47"/>
    <mergeCell ref="G48:H48"/>
    <mergeCell ref="G49:H49"/>
    <mergeCell ref="G53:H53"/>
    <mergeCell ref="G50:H50"/>
    <mergeCell ref="G51:H51"/>
    <mergeCell ref="G55:H55"/>
    <mergeCell ref="G57:H57"/>
    <mergeCell ref="G39:H39"/>
    <mergeCell ref="G40:H40"/>
    <mergeCell ref="G41:H41"/>
    <mergeCell ref="G58:H58"/>
    <mergeCell ref="G29:H29"/>
    <mergeCell ref="G30:H30"/>
    <mergeCell ref="G31:H31"/>
    <mergeCell ref="G32:H32"/>
    <mergeCell ref="G33:H33"/>
    <mergeCell ref="G26:H26"/>
    <mergeCell ref="G28:H28"/>
    <mergeCell ref="A26:B26"/>
    <mergeCell ref="D25:F25"/>
    <mergeCell ref="D26:F26"/>
    <mergeCell ref="B22:H22"/>
    <mergeCell ref="B20:H20"/>
    <mergeCell ref="G25:H25"/>
    <mergeCell ref="A25:B25"/>
    <mergeCell ref="B24:H24"/>
    <mergeCell ref="E18:H18"/>
    <mergeCell ref="B18:C18"/>
    <mergeCell ref="G4:H5"/>
    <mergeCell ref="D4:E4"/>
    <mergeCell ref="E13:F13"/>
    <mergeCell ref="A14:H14"/>
    <mergeCell ref="A13:B13"/>
    <mergeCell ref="C13:D13"/>
    <mergeCell ref="G8:H9"/>
    <mergeCell ref="A1:B1"/>
    <mergeCell ref="A11:H11"/>
    <mergeCell ref="A12:B12"/>
    <mergeCell ref="C12:D12"/>
    <mergeCell ref="E12:F12"/>
    <mergeCell ref="C1:H1"/>
    <mergeCell ref="C2:H2"/>
    <mergeCell ref="A3:B3"/>
    <mergeCell ref="A2:B2"/>
  </mergeCells>
  <phoneticPr fontId="0" type="noConversion"/>
  <hyperlinks>
    <hyperlink ref="D4:E4" location="'119Diag'!A1" display="119 Diagonal" xr:uid="{00000000-0004-0000-2700-000000000000}"/>
    <hyperlink ref="A2:B2" location="Overview!A1" tooltip="Go to Trail Network Overview sheet" display="Trail Network Overview" xr:uid="{00000000-0004-0000-2700-000001000000}"/>
    <hyperlink ref="D5" location="'287BroomLong'!A1" display="'287 Broomfield Longmont" xr:uid="{00000000-0004-0000-2700-000002000000}"/>
    <hyperlink ref="D7" location="AirportN63!A1" display="AirportNelson63rd Lanes" xr:uid="{00000000-0004-0000-2700-000003000000}"/>
    <hyperlink ref="D8" location="LeftHandCr!A1" display="Left Hand Cr Trail" xr:uid="{00000000-0004-0000-2700-000004000000}"/>
    <hyperlink ref="D6" location="'96BroomLong'!A1" display="96 Broomfield Long" xr:uid="{00000000-0004-0000-2700-000005000000}"/>
    <hyperlink ref="D9" location="Niwot7375!A1" display="Niwot 73 75" xr:uid="{00000000-0004-0000-2700-000006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9077" divId="CO_FN_9077" sourceType="sheet" destinationFile="C:\GPS\Bicycle\CO_FN\CO_FN_PCB.htm" title="GeoBiking CO_FN PCB Trail Description"/>
  </webPublishItem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I48"/>
  <sheetViews>
    <sheetView topLeftCell="A3" zoomScaleNormal="100" workbookViewId="0">
      <selection activeCell="B8" sqref="B8:E8"/>
    </sheetView>
  </sheetViews>
  <sheetFormatPr defaultRowHeight="12.75" x14ac:dyDescent="0.2"/>
  <cols>
    <col min="1" max="1" width="10.42578125" bestFit="1" customWidth="1"/>
    <col min="2" max="2" width="10.140625" bestFit="1" customWidth="1"/>
    <col min="3" max="3" width="12.140625" style="1" bestFit="1" customWidth="1"/>
    <col min="4" max="4" width="20.28515625" customWidth="1"/>
    <col min="5" max="5" width="9.140625" bestFit="1" customWidth="1"/>
    <col min="6" max="6" width="15.140625" bestFit="1" customWidth="1"/>
    <col min="7" max="7" width="9.140625" bestFit="1" customWidth="1"/>
    <col min="8" max="8" width="27.85546875" customWidth="1"/>
  </cols>
  <sheetData>
    <row r="1" spans="1:9" ht="23.25" customHeight="1" x14ac:dyDescent="0.2">
      <c r="A1" s="636" t="s">
        <v>5374</v>
      </c>
      <c r="B1" s="637"/>
      <c r="C1" s="645" t="s">
        <v>5437</v>
      </c>
      <c r="D1" s="646"/>
      <c r="E1" s="646"/>
      <c r="F1" s="646"/>
      <c r="G1" s="646"/>
      <c r="H1" s="646"/>
    </row>
    <row r="2" spans="1:9" ht="26.25" customHeight="1" x14ac:dyDescent="0.2">
      <c r="A2" s="648" t="s">
        <v>3002</v>
      </c>
      <c r="B2" s="648"/>
      <c r="C2" s="645" t="s">
        <v>5438</v>
      </c>
      <c r="D2" s="671"/>
      <c r="E2" s="671"/>
      <c r="F2" s="671"/>
      <c r="G2" s="671"/>
      <c r="H2" s="671"/>
    </row>
    <row r="3" spans="1:9" x14ac:dyDescent="0.2">
      <c r="A3" s="871"/>
      <c r="B3" s="673"/>
      <c r="C3" s="673"/>
      <c r="D3" s="673"/>
      <c r="E3" s="673"/>
      <c r="F3" s="673"/>
      <c r="G3" s="673"/>
      <c r="H3" s="673"/>
    </row>
    <row r="4" spans="1:9" x14ac:dyDescent="0.2">
      <c r="A4" s="141" t="s">
        <v>47</v>
      </c>
      <c r="B4" s="515" t="s">
        <v>5373</v>
      </c>
      <c r="C4" s="30" t="s">
        <v>1076</v>
      </c>
      <c r="D4" s="648"/>
      <c r="E4" s="648"/>
      <c r="F4" s="30" t="s">
        <v>1395</v>
      </c>
      <c r="G4" s="834" t="s">
        <v>5389</v>
      </c>
      <c r="H4" s="834"/>
      <c r="I4" s="31"/>
    </row>
    <row r="5" spans="1:9" x14ac:dyDescent="0.2">
      <c r="A5" s="44"/>
      <c r="B5" s="41"/>
      <c r="C5" s="44"/>
      <c r="D5" s="2"/>
      <c r="E5" s="6"/>
      <c r="G5" s="834"/>
      <c r="H5" s="834"/>
      <c r="I5" s="31"/>
    </row>
    <row r="6" spans="1:9" x14ac:dyDescent="0.2">
      <c r="A6" s="30" t="s">
        <v>3187</v>
      </c>
      <c r="B6" s="105">
        <f>COUNT(E28:E47)</f>
        <v>15</v>
      </c>
      <c r="C6"/>
      <c r="E6" s="189" t="s">
        <v>2767</v>
      </c>
      <c r="F6" s="189" t="s">
        <v>4681</v>
      </c>
      <c r="G6" s="670"/>
      <c r="H6" s="671"/>
    </row>
    <row r="7" spans="1:9" x14ac:dyDescent="0.2">
      <c r="A7" s="231"/>
      <c r="B7" s="219"/>
      <c r="C7" s="219"/>
      <c r="D7" s="219"/>
      <c r="E7" s="514">
        <v>42676</v>
      </c>
      <c r="F7" s="190"/>
      <c r="G7" s="671"/>
      <c r="H7" s="671"/>
    </row>
    <row r="8" spans="1:9" x14ac:dyDescent="0.2">
      <c r="A8" s="30" t="s">
        <v>3307</v>
      </c>
      <c r="B8" s="648" t="s">
        <v>5591</v>
      </c>
      <c r="C8" s="648"/>
      <c r="D8" s="648"/>
      <c r="E8" s="648"/>
      <c r="F8" s="190"/>
      <c r="G8" s="511"/>
      <c r="H8" s="511"/>
    </row>
    <row r="9" spans="1:9" ht="13.5" thickBot="1" x14ac:dyDescent="0.25">
      <c r="A9" s="161"/>
      <c r="B9" s="140"/>
      <c r="C9" s="140"/>
      <c r="D9" s="140"/>
      <c r="E9" s="140"/>
      <c r="F9" s="190"/>
      <c r="G9" s="28"/>
      <c r="H9" s="28"/>
    </row>
    <row r="10" spans="1:9" x14ac:dyDescent="0.2">
      <c r="A10" s="638" t="s">
        <v>683</v>
      </c>
      <c r="B10" s="639"/>
      <c r="C10" s="639"/>
      <c r="D10" s="639"/>
      <c r="E10" s="639"/>
      <c r="F10" s="639"/>
      <c r="G10" s="639"/>
      <c r="H10" s="640"/>
    </row>
    <row r="11" spans="1:9" ht="13.5" thickBot="1" x14ac:dyDescent="0.25">
      <c r="A11" s="641" t="s">
        <v>50</v>
      </c>
      <c r="B11" s="642"/>
      <c r="C11" s="643" t="s">
        <v>51</v>
      </c>
      <c r="D11" s="644"/>
      <c r="E11" s="644" t="s">
        <v>52</v>
      </c>
      <c r="F11" s="644"/>
      <c r="G11" s="138"/>
      <c r="H11" s="163" t="s">
        <v>2605</v>
      </c>
    </row>
    <row r="12" spans="1:9" ht="13.5" thickBot="1" x14ac:dyDescent="0.25">
      <c r="A12" s="629"/>
      <c r="B12" s="629"/>
      <c r="C12" s="678">
        <v>5.2</v>
      </c>
      <c r="D12" s="679"/>
      <c r="E12" s="629">
        <v>3.2</v>
      </c>
      <c r="F12" s="629"/>
      <c r="G12" s="11"/>
    </row>
    <row r="13" spans="1:9" x14ac:dyDescent="0.2">
      <c r="A13" s="632" t="s">
        <v>684</v>
      </c>
      <c r="B13" s="790"/>
      <c r="C13" s="790"/>
      <c r="D13" s="790"/>
      <c r="E13" s="790"/>
      <c r="F13" s="790"/>
      <c r="G13" s="790"/>
      <c r="H13" s="791"/>
    </row>
    <row r="14" spans="1:9" ht="13.5" thickBot="1" x14ac:dyDescent="0.25">
      <c r="A14" s="13" t="s">
        <v>53</v>
      </c>
      <c r="B14" s="14" t="s">
        <v>54</v>
      </c>
      <c r="C14" s="15" t="s">
        <v>55</v>
      </c>
      <c r="D14" s="14" t="s">
        <v>56</v>
      </c>
      <c r="E14" s="14" t="s">
        <v>57</v>
      </c>
      <c r="F14" s="14" t="s">
        <v>685</v>
      </c>
      <c r="G14" s="14" t="s">
        <v>696</v>
      </c>
      <c r="H14" s="164" t="s">
        <v>59</v>
      </c>
    </row>
    <row r="15" spans="1:9" s="7" customFormat="1" x14ac:dyDescent="0.2">
      <c r="A15" s="23">
        <f>E28</f>
        <v>6610</v>
      </c>
      <c r="B15" s="23">
        <f>E28</f>
        <v>6610</v>
      </c>
      <c r="C15" s="24">
        <v>6598</v>
      </c>
      <c r="D15" s="24">
        <v>6888</v>
      </c>
      <c r="E15" s="24">
        <f>B15 - A15</f>
        <v>0</v>
      </c>
      <c r="F15" s="24">
        <v>322</v>
      </c>
      <c r="G15" s="24"/>
      <c r="H15" s="3">
        <v>4</v>
      </c>
    </row>
    <row r="16" spans="1:9" s="7" customFormat="1" x14ac:dyDescent="0.2">
      <c r="A16" s="836"/>
      <c r="B16" s="837"/>
      <c r="C16" s="837"/>
      <c r="D16" s="837"/>
      <c r="E16" s="837"/>
      <c r="F16" s="837"/>
      <c r="G16" s="837"/>
      <c r="H16" s="837"/>
    </row>
    <row r="17" spans="1:8" s="7" customFormat="1" ht="27" customHeight="1" x14ac:dyDescent="0.2">
      <c r="A17" s="39" t="s">
        <v>690</v>
      </c>
      <c r="B17" s="623" t="s">
        <v>5461</v>
      </c>
      <c r="C17" s="623"/>
      <c r="D17" s="144" t="s">
        <v>693</v>
      </c>
      <c r="E17" s="624" t="s">
        <v>5465</v>
      </c>
      <c r="F17" s="624"/>
      <c r="G17" s="624"/>
      <c r="H17" s="624"/>
    </row>
    <row r="18" spans="1:8" s="7" customFormat="1" x14ac:dyDescent="0.2">
      <c r="A18" s="135"/>
      <c r="B18" s="160"/>
      <c r="C18" s="160"/>
      <c r="D18" s="223" t="s">
        <v>3141</v>
      </c>
      <c r="E18" s="624" t="s">
        <v>5460</v>
      </c>
      <c r="F18" s="624"/>
      <c r="G18" s="224" t="s">
        <v>2279</v>
      </c>
      <c r="H18" s="519">
        <v>268</v>
      </c>
    </row>
    <row r="19" spans="1:8" s="7" customFormat="1" ht="12.75" customHeight="1" x14ac:dyDescent="0.2">
      <c r="A19" s="39" t="s">
        <v>691</v>
      </c>
      <c r="B19" s="621" t="s">
        <v>5462</v>
      </c>
      <c r="C19" s="621"/>
      <c r="D19" s="621"/>
      <c r="E19" s="621"/>
      <c r="F19" s="621"/>
      <c r="G19" s="621"/>
      <c r="H19" s="621"/>
    </row>
    <row r="20" spans="1:8" s="7" customFormat="1" x14ac:dyDescent="0.2">
      <c r="A20" s="135"/>
      <c r="B20" s="160"/>
      <c r="C20" s="160"/>
      <c r="D20" s="160"/>
      <c r="E20" s="160"/>
      <c r="F20" s="488"/>
      <c r="G20" s="498"/>
      <c r="H20" s="160"/>
    </row>
    <row r="21" spans="1:8" s="7" customFormat="1" x14ac:dyDescent="0.2">
      <c r="A21" s="39" t="s">
        <v>692</v>
      </c>
      <c r="B21" s="709" t="s">
        <v>5447</v>
      </c>
      <c r="C21" s="709"/>
      <c r="D21" s="709"/>
      <c r="E21" s="709"/>
      <c r="F21" s="709"/>
      <c r="G21" s="709"/>
      <c r="H21" s="709"/>
    </row>
    <row r="22" spans="1:8" s="7" customFormat="1" x14ac:dyDescent="0.2">
      <c r="A22" s="39"/>
      <c r="B22" s="709" t="s">
        <v>5452</v>
      </c>
      <c r="C22" s="709"/>
      <c r="D22" s="709"/>
      <c r="E22" s="709"/>
      <c r="F22" s="709"/>
      <c r="G22" s="709"/>
      <c r="H22" s="709"/>
    </row>
    <row r="23" spans="1:8" ht="13.5" thickBot="1" x14ac:dyDescent="0.25">
      <c r="A23" s="874"/>
      <c r="B23" s="874"/>
      <c r="C23" s="874"/>
      <c r="D23" s="874"/>
      <c r="E23" s="874"/>
      <c r="F23" s="874"/>
      <c r="G23" s="874"/>
      <c r="H23" s="874"/>
    </row>
    <row r="24" spans="1:8" ht="13.5" thickBot="1" x14ac:dyDescent="0.25">
      <c r="A24" s="876" t="s">
        <v>686</v>
      </c>
      <c r="B24" s="876"/>
      <c r="C24" s="228" t="s">
        <v>687</v>
      </c>
      <c r="D24" s="876" t="s">
        <v>688</v>
      </c>
      <c r="E24" s="876"/>
      <c r="F24" s="876"/>
      <c r="G24" s="876" t="s">
        <v>689</v>
      </c>
      <c r="H24" s="876"/>
    </row>
    <row r="25" spans="1:8" x14ac:dyDescent="0.2">
      <c r="A25" s="906" t="s">
        <v>106</v>
      </c>
      <c r="B25" s="906"/>
      <c r="C25" s="516" t="s">
        <v>106</v>
      </c>
      <c r="D25" s="621" t="s">
        <v>5463</v>
      </c>
      <c r="E25" s="622"/>
      <c r="F25" s="622"/>
      <c r="G25" s="907" t="s">
        <v>5464</v>
      </c>
      <c r="H25" s="874"/>
    </row>
    <row r="26" spans="1:8" ht="13.5" thickBot="1" x14ac:dyDescent="0.25">
      <c r="A26" s="140"/>
      <c r="B26" s="140"/>
      <c r="C26" s="140"/>
      <c r="D26" s="140"/>
      <c r="E26" s="140"/>
      <c r="F26" s="140"/>
      <c r="G26" s="140"/>
      <c r="H26" s="140"/>
    </row>
    <row r="27" spans="1:8" s="3" customFormat="1" ht="13.5" thickBot="1" x14ac:dyDescent="0.25">
      <c r="A27" s="229" t="s">
        <v>4537</v>
      </c>
      <c r="B27" s="229" t="s">
        <v>2966</v>
      </c>
      <c r="C27" s="230" t="s">
        <v>2965</v>
      </c>
      <c r="D27" s="229" t="s">
        <v>1396</v>
      </c>
      <c r="E27" s="229" t="s">
        <v>4536</v>
      </c>
      <c r="F27" s="229" t="s">
        <v>2964</v>
      </c>
      <c r="G27" s="683" t="s">
        <v>64</v>
      </c>
      <c r="H27" s="684"/>
    </row>
    <row r="28" spans="1:8" s="31" customFormat="1" x14ac:dyDescent="0.2">
      <c r="A28" s="76" t="s">
        <v>5451</v>
      </c>
      <c r="B28" s="374" t="s">
        <v>5375</v>
      </c>
      <c r="C28" s="374" t="s">
        <v>5376</v>
      </c>
      <c r="D28" s="366" t="s">
        <v>5377</v>
      </c>
      <c r="E28" s="78">
        <v>6610</v>
      </c>
      <c r="F28" s="366" t="s">
        <v>4564</v>
      </c>
      <c r="G28" s="839" t="s">
        <v>5378</v>
      </c>
      <c r="H28" s="663"/>
    </row>
    <row r="29" spans="1:8" x14ac:dyDescent="0.2">
      <c r="A29" s="85" t="s">
        <v>5379</v>
      </c>
      <c r="B29" s="490" t="s">
        <v>5380</v>
      </c>
      <c r="C29" s="375" t="s">
        <v>5381</v>
      </c>
      <c r="D29" s="446" t="s">
        <v>5382</v>
      </c>
      <c r="E29" s="87">
        <v>6605</v>
      </c>
      <c r="F29" s="446" t="s">
        <v>63</v>
      </c>
      <c r="G29" s="729" t="s">
        <v>5383</v>
      </c>
      <c r="H29" s="657"/>
    </row>
    <row r="30" spans="1:8" x14ac:dyDescent="0.2">
      <c r="A30" s="85" t="s">
        <v>5384</v>
      </c>
      <c r="B30" s="490" t="s">
        <v>5385</v>
      </c>
      <c r="C30" s="375" t="s">
        <v>5386</v>
      </c>
      <c r="D30" s="446" t="s">
        <v>5387</v>
      </c>
      <c r="E30" s="87">
        <v>6638</v>
      </c>
      <c r="F30" s="446" t="s">
        <v>63</v>
      </c>
      <c r="G30" s="729" t="s">
        <v>5388</v>
      </c>
      <c r="H30" s="657"/>
    </row>
    <row r="31" spans="1:8" x14ac:dyDescent="0.2">
      <c r="A31" s="85" t="s">
        <v>5390</v>
      </c>
      <c r="B31" s="490" t="s">
        <v>5391</v>
      </c>
      <c r="C31" s="375" t="s">
        <v>5392</v>
      </c>
      <c r="D31" s="446" t="s">
        <v>5393</v>
      </c>
      <c r="E31" s="87">
        <v>6603</v>
      </c>
      <c r="F31" s="86" t="s">
        <v>1030</v>
      </c>
      <c r="G31" s="735" t="s">
        <v>5394</v>
      </c>
      <c r="H31" s="736"/>
    </row>
    <row r="32" spans="1:8" s="31" customFormat="1" ht="25.5" customHeight="1" x14ac:dyDescent="0.2">
      <c r="A32" s="59" t="s">
        <v>5395</v>
      </c>
      <c r="B32" s="375" t="s">
        <v>5396</v>
      </c>
      <c r="C32" s="375" t="s">
        <v>5397</v>
      </c>
      <c r="D32" s="373" t="s">
        <v>5398</v>
      </c>
      <c r="E32" s="61">
        <v>6609</v>
      </c>
      <c r="F32" s="60" t="s">
        <v>1030</v>
      </c>
      <c r="G32" s="682" t="s">
        <v>5430</v>
      </c>
      <c r="H32" s="655"/>
    </row>
    <row r="33" spans="1:8" s="31" customFormat="1" ht="26.25" customHeight="1" x14ac:dyDescent="0.2">
      <c r="A33" s="59" t="s">
        <v>5399</v>
      </c>
      <c r="B33" s="375" t="s">
        <v>5400</v>
      </c>
      <c r="C33" s="375" t="s">
        <v>5401</v>
      </c>
      <c r="D33" s="373" t="s">
        <v>5402</v>
      </c>
      <c r="E33" s="61">
        <v>6605</v>
      </c>
      <c r="F33" s="373" t="s">
        <v>1030</v>
      </c>
      <c r="G33" s="682" t="s">
        <v>5431</v>
      </c>
      <c r="H33" s="655"/>
    </row>
    <row r="34" spans="1:8" s="31" customFormat="1" x14ac:dyDescent="0.2">
      <c r="A34" s="59" t="s">
        <v>5403</v>
      </c>
      <c r="B34" s="375" t="s">
        <v>5404</v>
      </c>
      <c r="C34" s="375" t="s">
        <v>5405</v>
      </c>
      <c r="D34" s="373" t="s">
        <v>5406</v>
      </c>
      <c r="E34" s="61">
        <v>6616</v>
      </c>
      <c r="F34" s="60" t="s">
        <v>4564</v>
      </c>
      <c r="G34" s="665"/>
      <c r="H34" s="666"/>
    </row>
    <row r="35" spans="1:8" s="31" customFormat="1" x14ac:dyDescent="0.2">
      <c r="A35" s="59" t="s">
        <v>5407</v>
      </c>
      <c r="B35" s="375" t="s">
        <v>5408</v>
      </c>
      <c r="C35" s="375" t="s">
        <v>5409</v>
      </c>
      <c r="D35" s="373" t="s">
        <v>5410</v>
      </c>
      <c r="E35" s="61">
        <v>6613</v>
      </c>
      <c r="F35" s="60" t="s">
        <v>1030</v>
      </c>
      <c r="G35" s="682" t="s">
        <v>5411</v>
      </c>
      <c r="H35" s="655"/>
    </row>
    <row r="36" spans="1:8" s="31" customFormat="1" x14ac:dyDescent="0.2">
      <c r="A36" s="59" t="s">
        <v>5417</v>
      </c>
      <c r="B36" s="375" t="s">
        <v>5418</v>
      </c>
      <c r="C36" s="375" t="s">
        <v>5419</v>
      </c>
      <c r="D36" s="373" t="s">
        <v>5420</v>
      </c>
      <c r="E36" s="61">
        <v>6760</v>
      </c>
      <c r="F36" s="373" t="s">
        <v>4958</v>
      </c>
      <c r="G36" s="665"/>
      <c r="H36" s="739"/>
    </row>
    <row r="37" spans="1:8" x14ac:dyDescent="0.2">
      <c r="A37" s="85" t="s">
        <v>5412</v>
      </c>
      <c r="B37" s="490" t="s">
        <v>5413</v>
      </c>
      <c r="C37" s="375" t="s">
        <v>5414</v>
      </c>
      <c r="D37" s="446" t="s">
        <v>5415</v>
      </c>
      <c r="E37" s="87">
        <v>6841</v>
      </c>
      <c r="F37" s="86" t="s">
        <v>1030</v>
      </c>
      <c r="G37" s="729" t="s">
        <v>5416</v>
      </c>
      <c r="H37" s="657"/>
    </row>
    <row r="38" spans="1:8" x14ac:dyDescent="0.2">
      <c r="A38" s="85" t="s">
        <v>5421</v>
      </c>
      <c r="B38" s="490" t="s">
        <v>5422</v>
      </c>
      <c r="C38" s="375" t="s">
        <v>5423</v>
      </c>
      <c r="D38" s="446" t="s">
        <v>5424</v>
      </c>
      <c r="E38" s="87">
        <v>6866</v>
      </c>
      <c r="F38" s="446" t="s">
        <v>4958</v>
      </c>
      <c r="G38" s="656"/>
      <c r="H38" s="657"/>
    </row>
    <row r="39" spans="1:8" x14ac:dyDescent="0.2">
      <c r="A39" s="85" t="s">
        <v>5425</v>
      </c>
      <c r="B39" s="490" t="s">
        <v>5426</v>
      </c>
      <c r="C39" s="375" t="s">
        <v>5427</v>
      </c>
      <c r="D39" s="446" t="s">
        <v>5428</v>
      </c>
      <c r="E39" s="87">
        <v>6812</v>
      </c>
      <c r="F39" s="446" t="s">
        <v>4958</v>
      </c>
      <c r="G39" s="656"/>
      <c r="H39" s="657"/>
    </row>
    <row r="40" spans="1:8" x14ac:dyDescent="0.2">
      <c r="A40" s="85"/>
      <c r="B40" s="490"/>
      <c r="C40" s="375"/>
      <c r="D40" s="446"/>
      <c r="E40" s="87"/>
      <c r="F40" s="446"/>
      <c r="G40" s="772"/>
      <c r="H40" s="736"/>
    </row>
    <row r="41" spans="1:8" x14ac:dyDescent="0.2">
      <c r="A41" s="85" t="s">
        <v>5390</v>
      </c>
      <c r="B41" s="898" t="s">
        <v>1032</v>
      </c>
      <c r="C41" s="899"/>
      <c r="D41" s="899"/>
      <c r="E41" s="899"/>
      <c r="F41" s="900"/>
      <c r="G41" s="729" t="s">
        <v>5429</v>
      </c>
      <c r="H41" s="657"/>
    </row>
    <row r="42" spans="1:8" x14ac:dyDescent="0.2">
      <c r="A42" s="432" t="s">
        <v>5395</v>
      </c>
      <c r="B42" s="898" t="s">
        <v>1032</v>
      </c>
      <c r="C42" s="899"/>
      <c r="D42" s="899"/>
      <c r="E42" s="899"/>
      <c r="F42" s="900"/>
      <c r="G42" s="735" t="s">
        <v>5432</v>
      </c>
      <c r="H42" s="736"/>
    </row>
    <row r="43" spans="1:8" x14ac:dyDescent="0.2">
      <c r="A43" s="432" t="s">
        <v>5399</v>
      </c>
      <c r="B43" s="898" t="s">
        <v>1032</v>
      </c>
      <c r="C43" s="899"/>
      <c r="D43" s="899"/>
      <c r="E43" s="899"/>
      <c r="F43" s="900"/>
      <c r="G43" s="735" t="s">
        <v>5433</v>
      </c>
      <c r="H43" s="736"/>
    </row>
    <row r="44" spans="1:8" x14ac:dyDescent="0.2">
      <c r="A44" s="432" t="s">
        <v>5434</v>
      </c>
      <c r="B44" s="440" t="s">
        <v>5435</v>
      </c>
      <c r="C44" s="441" t="s">
        <v>5436</v>
      </c>
      <c r="D44" s="438" t="s">
        <v>5439</v>
      </c>
      <c r="E44" s="436">
        <v>6616</v>
      </c>
      <c r="F44" s="438" t="s">
        <v>3157</v>
      </c>
      <c r="G44" s="735" t="s">
        <v>5440</v>
      </c>
      <c r="H44" s="736"/>
    </row>
    <row r="45" spans="1:8" s="31" customFormat="1" x14ac:dyDescent="0.2">
      <c r="A45" s="476" t="s">
        <v>5441</v>
      </c>
      <c r="B45" s="441" t="s">
        <v>5442</v>
      </c>
      <c r="C45" s="441" t="s">
        <v>5443</v>
      </c>
      <c r="D45" s="477" t="s">
        <v>5444</v>
      </c>
      <c r="E45" s="478">
        <v>6598</v>
      </c>
      <c r="F45" s="477" t="s">
        <v>5445</v>
      </c>
      <c r="G45" s="665" t="s">
        <v>5446</v>
      </c>
      <c r="H45" s="730"/>
    </row>
    <row r="46" spans="1:8" s="31" customFormat="1" x14ac:dyDescent="0.2">
      <c r="A46" s="476" t="s">
        <v>5448</v>
      </c>
      <c r="B46" s="434" t="s">
        <v>5449</v>
      </c>
      <c r="C46" s="434" t="s">
        <v>5450</v>
      </c>
      <c r="D46" s="481" t="s">
        <v>4564</v>
      </c>
      <c r="E46" s="478">
        <v>6602</v>
      </c>
      <c r="F46" s="481" t="s">
        <v>4564</v>
      </c>
      <c r="G46" s="901"/>
      <c r="H46" s="902"/>
    </row>
    <row r="47" spans="1:8" s="31" customFormat="1" ht="13.5" thickBot="1" x14ac:dyDescent="0.25">
      <c r="A47" s="62" t="s">
        <v>5451</v>
      </c>
      <c r="B47" s="903" t="s">
        <v>1032</v>
      </c>
      <c r="C47" s="904"/>
      <c r="D47" s="904"/>
      <c r="E47" s="904"/>
      <c r="F47" s="905"/>
      <c r="G47" s="652" t="s">
        <v>5354</v>
      </c>
      <c r="H47" s="653"/>
    </row>
    <row r="48" spans="1:8" s="31" customFormat="1" x14ac:dyDescent="0.2">
      <c r="A48" s="866"/>
      <c r="B48" s="867"/>
      <c r="C48" s="867"/>
      <c r="D48" s="867"/>
      <c r="E48" s="867"/>
      <c r="F48" s="867"/>
      <c r="G48" s="867"/>
      <c r="H48" s="867"/>
    </row>
  </sheetData>
  <mergeCells count="57">
    <mergeCell ref="D4:E4"/>
    <mergeCell ref="G4:H5"/>
    <mergeCell ref="A1:B1"/>
    <mergeCell ref="C1:H1"/>
    <mergeCell ref="A2:B2"/>
    <mergeCell ref="C2:H2"/>
    <mergeCell ref="A3:H3"/>
    <mergeCell ref="B19:H19"/>
    <mergeCell ref="G6:H7"/>
    <mergeCell ref="A10:H10"/>
    <mergeCell ref="A11:B11"/>
    <mergeCell ref="C11:D11"/>
    <mergeCell ref="E11:F11"/>
    <mergeCell ref="A12:B12"/>
    <mergeCell ref="C12:D12"/>
    <mergeCell ref="E12:F12"/>
    <mergeCell ref="B8:E8"/>
    <mergeCell ref="A13:H13"/>
    <mergeCell ref="A16:H16"/>
    <mergeCell ref="B17:C17"/>
    <mergeCell ref="E17:H17"/>
    <mergeCell ref="E18:F18"/>
    <mergeCell ref="G32:H32"/>
    <mergeCell ref="B21:H21"/>
    <mergeCell ref="A23:H23"/>
    <mergeCell ref="A24:B24"/>
    <mergeCell ref="D24:F24"/>
    <mergeCell ref="G24:H24"/>
    <mergeCell ref="A25:B25"/>
    <mergeCell ref="D25:F25"/>
    <mergeCell ref="G25:H25"/>
    <mergeCell ref="B22:H22"/>
    <mergeCell ref="G27:H27"/>
    <mergeCell ref="G28:H28"/>
    <mergeCell ref="G29:H29"/>
    <mergeCell ref="G30:H30"/>
    <mergeCell ref="G31:H31"/>
    <mergeCell ref="G33:H33"/>
    <mergeCell ref="G34:H34"/>
    <mergeCell ref="G35:H35"/>
    <mergeCell ref="G37:H37"/>
    <mergeCell ref="G38:H38"/>
    <mergeCell ref="G47:H47"/>
    <mergeCell ref="A48:H48"/>
    <mergeCell ref="G36:H36"/>
    <mergeCell ref="B41:F41"/>
    <mergeCell ref="B42:F42"/>
    <mergeCell ref="B43:F43"/>
    <mergeCell ref="G41:H41"/>
    <mergeCell ref="G42:H42"/>
    <mergeCell ref="G43:H43"/>
    <mergeCell ref="G44:H44"/>
    <mergeCell ref="G45:H45"/>
    <mergeCell ref="G46:H46"/>
    <mergeCell ref="G39:H39"/>
    <mergeCell ref="B47:F47"/>
    <mergeCell ref="G40:H40"/>
  </mergeCells>
  <hyperlinks>
    <hyperlink ref="A2:B2" location="Overview!A1" tooltip="Go to Trail Network Overview sheet" display="Trail Network Overview" xr:uid="{00000000-0004-0000-2800-000000000000}"/>
    <hyperlink ref="B8:E8" r:id="rId1" display="www.larimer.org/naturalresources/parks/pinewood-reservoir" xr:uid="{00000000-0004-0000-2800-000001000000}"/>
  </hyperlinks>
  <pageMargins left="1" right="0.75" top="0.75" bottom="0.75" header="0.5" footer="0.5"/>
  <pageSetup scale="75"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8129" divId="CO_FN_8129" sourceType="sheet" destinationFile="C:\GPS\Bicycle\CO_FN\CO_FN_PWR.htm" title="CO_FN PWR Trail Description"/>
  </webPublishItem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4">
    <pageSetUpPr fitToPage="1"/>
  </sheetPr>
  <dimension ref="A1:I44"/>
  <sheetViews>
    <sheetView zoomScaleNormal="100" workbookViewId="0">
      <selection activeCell="F19" sqref="F19"/>
    </sheetView>
  </sheetViews>
  <sheetFormatPr defaultRowHeight="12.75" x14ac:dyDescent="0.2"/>
  <cols>
    <col min="1" max="1" width="10.42578125" bestFit="1" customWidth="1"/>
    <col min="2" max="2" width="10.140625" bestFit="1" customWidth="1"/>
    <col min="3" max="3" width="12.140625" style="1" bestFit="1" customWidth="1"/>
    <col min="4" max="4" width="20.28515625" customWidth="1"/>
    <col min="5" max="5" width="8" bestFit="1" customWidth="1"/>
    <col min="6" max="6" width="15.140625" bestFit="1" customWidth="1"/>
    <col min="7" max="7" width="9.140625" bestFit="1" customWidth="1"/>
    <col min="8" max="8" width="25.42578125" customWidth="1"/>
  </cols>
  <sheetData>
    <row r="1" spans="1:9" ht="23.25" customHeight="1" x14ac:dyDescent="0.2">
      <c r="A1" s="636" t="s">
        <v>2404</v>
      </c>
      <c r="B1" s="637"/>
      <c r="C1" s="645" t="s">
        <v>2403</v>
      </c>
      <c r="D1" s="646"/>
      <c r="E1" s="646"/>
      <c r="F1" s="646"/>
      <c r="G1" s="646"/>
      <c r="H1" s="646"/>
    </row>
    <row r="2" spans="1:9" ht="26.25" customHeight="1" x14ac:dyDescent="0.2">
      <c r="A2" s="648" t="s">
        <v>3002</v>
      </c>
      <c r="B2" s="648"/>
      <c r="C2" s="645" t="s">
        <v>1963</v>
      </c>
      <c r="D2" s="671"/>
      <c r="E2" s="671"/>
      <c r="F2" s="671"/>
      <c r="G2" s="671"/>
      <c r="H2" s="671"/>
    </row>
    <row r="3" spans="1:9" x14ac:dyDescent="0.2">
      <c r="A3" s="871"/>
      <c r="B3" s="673"/>
      <c r="C3" s="673"/>
      <c r="D3" s="673"/>
      <c r="E3" s="673"/>
      <c r="F3" s="673"/>
      <c r="G3" s="673"/>
      <c r="H3" s="673"/>
    </row>
    <row r="4" spans="1:9" x14ac:dyDescent="0.2">
      <c r="A4" s="141" t="s">
        <v>47</v>
      </c>
      <c r="B4" s="120" t="s">
        <v>2405</v>
      </c>
      <c r="C4" s="30" t="s">
        <v>1076</v>
      </c>
      <c r="D4" s="648" t="s">
        <v>864</v>
      </c>
      <c r="E4" s="648"/>
      <c r="F4" s="30" t="s">
        <v>1395</v>
      </c>
      <c r="G4" s="692"/>
      <c r="H4" s="692"/>
      <c r="I4" s="31"/>
    </row>
    <row r="5" spans="1:9" x14ac:dyDescent="0.2">
      <c r="A5" s="44"/>
      <c r="B5" s="41"/>
      <c r="C5" s="30"/>
      <c r="D5" s="2" t="s">
        <v>2406</v>
      </c>
      <c r="E5" s="6"/>
      <c r="G5" s="692"/>
      <c r="H5" s="692"/>
      <c r="I5" s="31"/>
    </row>
    <row r="6" spans="1:9" x14ac:dyDescent="0.2">
      <c r="A6" s="30" t="s">
        <v>3187</v>
      </c>
      <c r="B6" s="105">
        <f>COUNT(E26:E43)</f>
        <v>18</v>
      </c>
      <c r="C6"/>
      <c r="F6" s="189" t="s">
        <v>4681</v>
      </c>
      <c r="G6" s="891" t="s">
        <v>5623</v>
      </c>
      <c r="H6" s="671"/>
    </row>
    <row r="7" spans="1:9" x14ac:dyDescent="0.2">
      <c r="A7" s="231"/>
      <c r="B7" s="219"/>
      <c r="C7" s="219"/>
      <c r="D7" s="219"/>
      <c r="E7" s="219"/>
      <c r="F7" s="190">
        <v>43962</v>
      </c>
      <c r="G7" s="671"/>
      <c r="H7" s="671"/>
    </row>
    <row r="8" spans="1:9" ht="13.5" thickBot="1" x14ac:dyDescent="0.25">
      <c r="A8" s="161"/>
      <c r="B8" s="140"/>
      <c r="C8" s="140"/>
      <c r="D8" s="140"/>
      <c r="E8" s="140"/>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63" t="s">
        <v>2605</v>
      </c>
    </row>
    <row r="11" spans="1:9" ht="13.5" thickBot="1" x14ac:dyDescent="0.25">
      <c r="A11" s="629"/>
      <c r="B11" s="629"/>
      <c r="C11" s="678">
        <v>13.1</v>
      </c>
      <c r="D11" s="679"/>
      <c r="E11" s="629">
        <v>10.7</v>
      </c>
      <c r="F11" s="629"/>
      <c r="G11" s="11"/>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v>4904</v>
      </c>
      <c r="B14" s="23">
        <v>5103</v>
      </c>
      <c r="C14" s="24">
        <v>4900</v>
      </c>
      <c r="D14" s="24">
        <v>5129</v>
      </c>
      <c r="E14" s="24">
        <f>B14 - A14</f>
        <v>199</v>
      </c>
      <c r="F14" s="24">
        <v>322</v>
      </c>
      <c r="G14" s="24"/>
      <c r="H14" s="3">
        <v>1</v>
      </c>
    </row>
    <row r="15" spans="1:9" s="7" customFormat="1" x14ac:dyDescent="0.2">
      <c r="A15" s="836"/>
      <c r="B15" s="837"/>
      <c r="C15" s="837"/>
      <c r="D15" s="837"/>
      <c r="E15" s="837"/>
      <c r="F15" s="837"/>
      <c r="G15" s="837"/>
      <c r="H15" s="837"/>
    </row>
    <row r="16" spans="1:9" s="7" customFormat="1" ht="12.75" customHeight="1" x14ac:dyDescent="0.2">
      <c r="A16" s="39" t="s">
        <v>690</v>
      </c>
      <c r="B16" s="623" t="s">
        <v>94</v>
      </c>
      <c r="C16" s="623"/>
      <c r="D16" s="144" t="s">
        <v>693</v>
      </c>
      <c r="E16" s="624" t="s">
        <v>1962</v>
      </c>
      <c r="F16" s="624"/>
      <c r="G16" s="624"/>
      <c r="H16" s="624"/>
    </row>
    <row r="17" spans="1:8" s="7" customFormat="1" x14ac:dyDescent="0.2">
      <c r="A17" s="135"/>
      <c r="B17" s="160"/>
      <c r="C17" s="160"/>
      <c r="D17" s="223" t="s">
        <v>3141</v>
      </c>
      <c r="E17" s="624" t="s">
        <v>5355</v>
      </c>
      <c r="F17" s="624"/>
      <c r="G17" s="224" t="s">
        <v>2279</v>
      </c>
      <c r="H17" s="160"/>
    </row>
    <row r="18" spans="1:8" s="7" customFormat="1" ht="12.75" customHeight="1" x14ac:dyDescent="0.2">
      <c r="A18" s="39" t="s">
        <v>691</v>
      </c>
      <c r="B18" s="621" t="s">
        <v>5356</v>
      </c>
      <c r="C18" s="621"/>
      <c r="D18" s="621"/>
      <c r="E18" s="621"/>
      <c r="F18" s="621"/>
      <c r="G18" s="621"/>
      <c r="H18" s="621"/>
    </row>
    <row r="19" spans="1:8" s="7" customFormat="1" x14ac:dyDescent="0.2">
      <c r="A19" s="135"/>
      <c r="B19" s="160"/>
      <c r="C19" s="160"/>
      <c r="D19" s="160"/>
      <c r="E19" s="160"/>
      <c r="F19" s="488"/>
      <c r="G19" s="498"/>
      <c r="H19" s="160"/>
    </row>
    <row r="20" spans="1:8" s="7" customFormat="1" x14ac:dyDescent="0.2">
      <c r="A20" s="39" t="s">
        <v>692</v>
      </c>
      <c r="B20" s="709"/>
      <c r="C20" s="709"/>
      <c r="D20" s="709"/>
      <c r="E20" s="709"/>
      <c r="F20" s="709"/>
      <c r="G20" s="709"/>
      <c r="H20" s="709"/>
    </row>
    <row r="21" spans="1:8" ht="13.5" thickBot="1" x14ac:dyDescent="0.25">
      <c r="A21" s="874"/>
      <c r="B21" s="874"/>
      <c r="C21" s="874"/>
      <c r="D21" s="874"/>
      <c r="E21" s="874"/>
      <c r="F21" s="874"/>
      <c r="G21" s="874"/>
      <c r="H21" s="874"/>
    </row>
    <row r="22" spans="1:8" ht="13.5" thickBot="1" x14ac:dyDescent="0.25">
      <c r="A22" s="876" t="s">
        <v>686</v>
      </c>
      <c r="B22" s="876"/>
      <c r="C22" s="228" t="s">
        <v>687</v>
      </c>
      <c r="D22" s="876" t="s">
        <v>688</v>
      </c>
      <c r="E22" s="876"/>
      <c r="F22" s="876"/>
      <c r="G22" s="876" t="s">
        <v>689</v>
      </c>
      <c r="H22" s="876"/>
    </row>
    <row r="23" spans="1:8" x14ac:dyDescent="0.2">
      <c r="A23" s="908" t="s">
        <v>3003</v>
      </c>
      <c r="B23" s="908"/>
      <c r="C23" s="183" t="s">
        <v>2471</v>
      </c>
      <c r="D23" s="621" t="s">
        <v>91</v>
      </c>
      <c r="E23" s="622"/>
      <c r="F23" s="622"/>
      <c r="G23" s="907" t="s">
        <v>5466</v>
      </c>
      <c r="H23" s="874"/>
    </row>
    <row r="24" spans="1:8" ht="13.5" thickBot="1" x14ac:dyDescent="0.25">
      <c r="A24" s="140"/>
      <c r="B24" s="140"/>
      <c r="C24" s="140"/>
      <c r="D24" s="140"/>
      <c r="E24" s="140"/>
      <c r="F24" s="140"/>
      <c r="G24" s="140"/>
      <c r="H24" s="140"/>
    </row>
    <row r="25" spans="1:8" s="3" customFormat="1" ht="13.5" thickBot="1" x14ac:dyDescent="0.25">
      <c r="A25" s="229" t="s">
        <v>4537</v>
      </c>
      <c r="B25" s="229" t="s">
        <v>2966</v>
      </c>
      <c r="C25" s="230" t="s">
        <v>2965</v>
      </c>
      <c r="D25" s="229" t="s">
        <v>1396</v>
      </c>
      <c r="E25" s="229" t="s">
        <v>4536</v>
      </c>
      <c r="F25" s="229" t="s">
        <v>2964</v>
      </c>
      <c r="G25" s="683" t="s">
        <v>64</v>
      </c>
      <c r="H25" s="684"/>
    </row>
    <row r="26" spans="1:8" s="31" customFormat="1" x14ac:dyDescent="0.2">
      <c r="A26" s="76" t="s">
        <v>1928</v>
      </c>
      <c r="B26" s="106" t="s">
        <v>1916</v>
      </c>
      <c r="C26" s="106" t="s">
        <v>1917</v>
      </c>
      <c r="D26" s="77" t="s">
        <v>1918</v>
      </c>
      <c r="E26" s="78">
        <v>4904</v>
      </c>
      <c r="F26" s="77" t="s">
        <v>4535</v>
      </c>
      <c r="G26" s="662" t="s">
        <v>1919</v>
      </c>
      <c r="H26" s="663"/>
    </row>
    <row r="27" spans="1:8" x14ac:dyDescent="0.2">
      <c r="A27" s="85" t="s">
        <v>1929</v>
      </c>
      <c r="B27" s="109" t="s">
        <v>1920</v>
      </c>
      <c r="C27" s="107" t="s">
        <v>1921</v>
      </c>
      <c r="D27" s="86" t="s">
        <v>1922</v>
      </c>
      <c r="E27" s="87">
        <v>4912</v>
      </c>
      <c r="F27" s="86" t="s">
        <v>3157</v>
      </c>
      <c r="G27" s="656" t="s">
        <v>1923</v>
      </c>
      <c r="H27" s="657"/>
    </row>
    <row r="28" spans="1:8" x14ac:dyDescent="0.2">
      <c r="A28" s="85" t="s">
        <v>1930</v>
      </c>
      <c r="B28" s="109" t="s">
        <v>1924</v>
      </c>
      <c r="C28" s="107" t="s">
        <v>1925</v>
      </c>
      <c r="D28" s="86" t="s">
        <v>1926</v>
      </c>
      <c r="E28" s="87">
        <v>4926</v>
      </c>
      <c r="F28" s="86" t="s">
        <v>3157</v>
      </c>
      <c r="G28" s="656" t="s">
        <v>1927</v>
      </c>
      <c r="H28" s="657"/>
    </row>
    <row r="29" spans="1:8" x14ac:dyDescent="0.2">
      <c r="A29" s="85" t="s">
        <v>5121</v>
      </c>
      <c r="B29" s="109" t="s">
        <v>5124</v>
      </c>
      <c r="C29" s="107" t="s">
        <v>5122</v>
      </c>
      <c r="D29" s="86" t="s">
        <v>392</v>
      </c>
      <c r="E29" s="87">
        <v>4903</v>
      </c>
      <c r="F29" s="86" t="s">
        <v>1030</v>
      </c>
      <c r="G29" s="772" t="s">
        <v>5123</v>
      </c>
      <c r="H29" s="736"/>
    </row>
    <row r="30" spans="1:8" s="31" customFormat="1" x14ac:dyDescent="0.2">
      <c r="A30" s="59" t="s">
        <v>5120</v>
      </c>
      <c r="B30" s="107" t="s">
        <v>1931</v>
      </c>
      <c r="C30" s="107" t="s">
        <v>1932</v>
      </c>
      <c r="D30" s="60" t="s">
        <v>5090</v>
      </c>
      <c r="E30" s="61">
        <v>4922</v>
      </c>
      <c r="F30" s="60" t="s">
        <v>1030</v>
      </c>
      <c r="G30" s="654" t="s">
        <v>1933</v>
      </c>
      <c r="H30" s="655"/>
    </row>
    <row r="31" spans="1:8" s="31" customFormat="1" x14ac:dyDescent="0.2">
      <c r="A31" s="59" t="s">
        <v>1934</v>
      </c>
      <c r="B31" s="107" t="s">
        <v>1935</v>
      </c>
      <c r="C31" s="107" t="s">
        <v>1936</v>
      </c>
      <c r="D31" s="60" t="s">
        <v>1937</v>
      </c>
      <c r="E31" s="61">
        <v>4948</v>
      </c>
      <c r="F31" s="60" t="s">
        <v>3491</v>
      </c>
      <c r="G31" s="654" t="s">
        <v>1938</v>
      </c>
      <c r="H31" s="655"/>
    </row>
    <row r="32" spans="1:8" s="31" customFormat="1" x14ac:dyDescent="0.2">
      <c r="A32" s="59" t="s">
        <v>5125</v>
      </c>
      <c r="B32" s="107" t="s">
        <v>5126</v>
      </c>
      <c r="C32" s="107" t="s">
        <v>5127</v>
      </c>
      <c r="D32" s="60" t="s">
        <v>5128</v>
      </c>
      <c r="E32" s="61">
        <v>4946</v>
      </c>
      <c r="F32" s="60" t="s">
        <v>4564</v>
      </c>
      <c r="G32" s="780" t="s">
        <v>5129</v>
      </c>
      <c r="H32" s="666"/>
    </row>
    <row r="33" spans="1:8" s="31" customFormat="1" x14ac:dyDescent="0.2">
      <c r="A33" s="59" t="s">
        <v>1946</v>
      </c>
      <c r="B33" s="107" t="s">
        <v>1939</v>
      </c>
      <c r="C33" s="107" t="s">
        <v>1940</v>
      </c>
      <c r="D33" s="60" t="s">
        <v>1945</v>
      </c>
      <c r="E33" s="61">
        <v>4988</v>
      </c>
      <c r="F33" s="60" t="s">
        <v>1030</v>
      </c>
      <c r="G33" s="654" t="s">
        <v>1948</v>
      </c>
      <c r="H33" s="655"/>
    </row>
    <row r="34" spans="1:8" x14ac:dyDescent="0.2">
      <c r="A34" s="85" t="s">
        <v>1941</v>
      </c>
      <c r="B34" s="109" t="s">
        <v>1942</v>
      </c>
      <c r="C34" s="107" t="s">
        <v>1943</v>
      </c>
      <c r="D34" s="86" t="s">
        <v>1944</v>
      </c>
      <c r="E34" s="87">
        <v>4988</v>
      </c>
      <c r="F34" s="86" t="s">
        <v>1030</v>
      </c>
      <c r="G34" s="656" t="s">
        <v>1947</v>
      </c>
      <c r="H34" s="657"/>
    </row>
    <row r="35" spans="1:8" x14ac:dyDescent="0.2">
      <c r="A35" s="85" t="s">
        <v>1949</v>
      </c>
      <c r="B35" s="109" t="s">
        <v>1950</v>
      </c>
      <c r="C35" s="107" t="s">
        <v>1951</v>
      </c>
      <c r="D35" s="86" t="s">
        <v>1952</v>
      </c>
      <c r="E35" s="87">
        <v>4955</v>
      </c>
      <c r="F35" s="86" t="s">
        <v>48</v>
      </c>
      <c r="G35" s="656" t="s">
        <v>1953</v>
      </c>
      <c r="H35" s="657"/>
    </row>
    <row r="36" spans="1:8" s="582" customFormat="1" ht="26.25" customHeight="1" x14ac:dyDescent="0.2">
      <c r="A36" s="59" t="s">
        <v>1954</v>
      </c>
      <c r="B36" s="581" t="s">
        <v>1955</v>
      </c>
      <c r="C36" s="581" t="s">
        <v>5618</v>
      </c>
      <c r="D36" s="583" t="s">
        <v>5620</v>
      </c>
      <c r="E36" s="61">
        <v>5036</v>
      </c>
      <c r="F36" s="583" t="s">
        <v>3157</v>
      </c>
      <c r="G36" s="654" t="s">
        <v>5619</v>
      </c>
      <c r="H36" s="658"/>
    </row>
    <row r="37" spans="1:8" x14ac:dyDescent="0.2">
      <c r="A37" s="85" t="s">
        <v>1956</v>
      </c>
      <c r="B37" s="109" t="s">
        <v>1957</v>
      </c>
      <c r="C37" s="107" t="s">
        <v>1958</v>
      </c>
      <c r="D37" s="86" t="s">
        <v>5621</v>
      </c>
      <c r="E37" s="87">
        <v>5087</v>
      </c>
      <c r="F37" s="86" t="s">
        <v>48</v>
      </c>
      <c r="G37" s="656" t="s">
        <v>5622</v>
      </c>
      <c r="H37" s="657"/>
    </row>
    <row r="38" spans="1:8" x14ac:dyDescent="0.2">
      <c r="A38" s="432" t="s">
        <v>1959</v>
      </c>
      <c r="B38" s="433" t="s">
        <v>1960</v>
      </c>
      <c r="C38" s="434" t="s">
        <v>3363</v>
      </c>
      <c r="D38" s="435" t="s">
        <v>1961</v>
      </c>
      <c r="E38" s="436">
        <v>5103</v>
      </c>
      <c r="F38" s="435" t="s">
        <v>4535</v>
      </c>
      <c r="G38" s="772" t="s">
        <v>5330</v>
      </c>
      <c r="H38" s="736"/>
    </row>
    <row r="39" spans="1:8" x14ac:dyDescent="0.2">
      <c r="A39" s="432" t="s">
        <v>5331</v>
      </c>
      <c r="B39" s="433" t="s">
        <v>5332</v>
      </c>
      <c r="C39" s="434" t="s">
        <v>5333</v>
      </c>
      <c r="D39" s="435" t="s">
        <v>5348</v>
      </c>
      <c r="E39" s="436">
        <v>5100</v>
      </c>
      <c r="F39" s="435" t="s">
        <v>4958</v>
      </c>
      <c r="G39" s="772" t="s">
        <v>5334</v>
      </c>
      <c r="H39" s="736"/>
    </row>
    <row r="40" spans="1:8" x14ac:dyDescent="0.2">
      <c r="A40" s="432" t="s">
        <v>5335</v>
      </c>
      <c r="B40" s="433" t="s">
        <v>5336</v>
      </c>
      <c r="C40" s="434" t="s">
        <v>5337</v>
      </c>
      <c r="D40" s="435" t="s">
        <v>5338</v>
      </c>
      <c r="E40" s="436">
        <v>5097</v>
      </c>
      <c r="F40" s="435" t="s">
        <v>4958</v>
      </c>
      <c r="G40" s="772" t="s">
        <v>5339</v>
      </c>
      <c r="H40" s="736"/>
    </row>
    <row r="41" spans="1:8" s="31" customFormat="1" ht="27" customHeight="1" x14ac:dyDescent="0.2">
      <c r="A41" s="476" t="s">
        <v>5340</v>
      </c>
      <c r="B41" s="434" t="s">
        <v>5332</v>
      </c>
      <c r="C41" s="434" t="s">
        <v>5341</v>
      </c>
      <c r="D41" s="481" t="s">
        <v>5342</v>
      </c>
      <c r="E41" s="478">
        <v>5115</v>
      </c>
      <c r="F41" s="481" t="s">
        <v>63</v>
      </c>
      <c r="G41" s="780" t="s">
        <v>5343</v>
      </c>
      <c r="H41" s="730"/>
    </row>
    <row r="42" spans="1:8" s="31" customFormat="1" ht="25.5" customHeight="1" x14ac:dyDescent="0.2">
      <c r="A42" s="476" t="s">
        <v>5344</v>
      </c>
      <c r="B42" s="434" t="s">
        <v>5345</v>
      </c>
      <c r="C42" s="434" t="s">
        <v>5346</v>
      </c>
      <c r="D42" s="481" t="s">
        <v>5347</v>
      </c>
      <c r="E42" s="478">
        <v>5122</v>
      </c>
      <c r="F42" s="481" t="s">
        <v>3157</v>
      </c>
      <c r="G42" s="901" t="s">
        <v>5349</v>
      </c>
      <c r="H42" s="902"/>
    </row>
    <row r="43" spans="1:8" s="31" customFormat="1" ht="13.5" thickBot="1" x14ac:dyDescent="0.25">
      <c r="A43" s="62" t="s">
        <v>5350</v>
      </c>
      <c r="B43" s="108" t="s">
        <v>5351</v>
      </c>
      <c r="C43" s="108" t="s">
        <v>5352</v>
      </c>
      <c r="D43" s="63" t="s">
        <v>5353</v>
      </c>
      <c r="E43" s="64">
        <v>5118</v>
      </c>
      <c r="F43" s="63" t="s">
        <v>4564</v>
      </c>
      <c r="G43" s="652" t="s">
        <v>5354</v>
      </c>
      <c r="H43" s="653"/>
    </row>
    <row r="44" spans="1:8" s="31" customFormat="1" x14ac:dyDescent="0.2">
      <c r="A44" s="866"/>
      <c r="B44" s="867"/>
      <c r="C44" s="867"/>
      <c r="D44" s="867"/>
      <c r="E44" s="867"/>
      <c r="F44" s="867"/>
      <c r="G44" s="867"/>
      <c r="H44" s="867"/>
    </row>
  </sheetData>
  <mergeCells count="49">
    <mergeCell ref="G43:H43"/>
    <mergeCell ref="A22:B22"/>
    <mergeCell ref="A23:B23"/>
    <mergeCell ref="D22:F22"/>
    <mergeCell ref="D23:F23"/>
    <mergeCell ref="G22:H22"/>
    <mergeCell ref="G23:H23"/>
    <mergeCell ref="G28:H28"/>
    <mergeCell ref="G30:H30"/>
    <mergeCell ref="G31:H31"/>
    <mergeCell ref="G29:H29"/>
    <mergeCell ref="G34:H34"/>
    <mergeCell ref="G32:H32"/>
    <mergeCell ref="G26:H26"/>
    <mergeCell ref="G40:H40"/>
    <mergeCell ref="G42:H42"/>
    <mergeCell ref="A44:H44"/>
    <mergeCell ref="A3:H3"/>
    <mergeCell ref="A21:H21"/>
    <mergeCell ref="A11:B11"/>
    <mergeCell ref="A15:H15"/>
    <mergeCell ref="C11:D11"/>
    <mergeCell ref="E11:F11"/>
    <mergeCell ref="A9:H9"/>
    <mergeCell ref="A12:H12"/>
    <mergeCell ref="G25:H25"/>
    <mergeCell ref="G33:H33"/>
    <mergeCell ref="B18:H18"/>
    <mergeCell ref="E17:F17"/>
    <mergeCell ref="G35:H35"/>
    <mergeCell ref="G36:H36"/>
    <mergeCell ref="G27:H27"/>
    <mergeCell ref="A1:B1"/>
    <mergeCell ref="A10:B10"/>
    <mergeCell ref="C10:D10"/>
    <mergeCell ref="E10:F10"/>
    <mergeCell ref="C1:H1"/>
    <mergeCell ref="D4:E4"/>
    <mergeCell ref="A2:B2"/>
    <mergeCell ref="G6:H7"/>
    <mergeCell ref="G4:H5"/>
    <mergeCell ref="C2:H2"/>
    <mergeCell ref="G41:H41"/>
    <mergeCell ref="B16:C16"/>
    <mergeCell ref="E16:H16"/>
    <mergeCell ref="B20:H20"/>
    <mergeCell ref="G38:H38"/>
    <mergeCell ref="G39:H39"/>
    <mergeCell ref="G37:H37"/>
  </mergeCells>
  <phoneticPr fontId="0" type="noConversion"/>
  <hyperlinks>
    <hyperlink ref="D5" location="SpringFC!A1" display="SpringFC" xr:uid="{00000000-0004-0000-2900-000000000000}"/>
    <hyperlink ref="A2:B2" location="Overview!A1" tooltip="Go to Trail Network Overview sheet" display="Trail Network Overview" xr:uid="{00000000-0004-0000-2900-000001000000}"/>
    <hyperlink ref="D4:E4" location="MasonFossil!A1" display="Mason Fossil" xr:uid="{00000000-0004-0000-2900-000002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8679" divId="DR_Out_18679" sourceType="sheet" destinationFile="C:\GPS\Bicycle\CO_FN\CO_FN_PFC.htm" title="GeoBiking CO_FN PFC Trail Description"/>
  </webPublishItem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9">
    <pageSetUpPr fitToPage="1"/>
  </sheetPr>
  <dimension ref="A1:I55"/>
  <sheetViews>
    <sheetView zoomScaleNormal="100" workbookViewId="0">
      <selection activeCell="D6" sqref="D6"/>
    </sheetView>
  </sheetViews>
  <sheetFormatPr defaultRowHeight="12.75" x14ac:dyDescent="0.2"/>
  <cols>
    <col min="1" max="1" width="11.140625" customWidth="1"/>
    <col min="2" max="2" width="10.140625" bestFit="1" customWidth="1"/>
    <col min="3" max="3" width="12.140625" style="1" bestFit="1" customWidth="1"/>
    <col min="4" max="4" width="17.85546875" customWidth="1"/>
    <col min="5" max="5" width="8" bestFit="1" customWidth="1"/>
    <col min="6" max="6" width="15.140625" bestFit="1" customWidth="1"/>
    <col min="7" max="7" width="8.140625" bestFit="1" customWidth="1"/>
    <col min="8" max="8" width="34.5703125" customWidth="1"/>
  </cols>
  <sheetData>
    <row r="1" spans="1:9" ht="24" customHeight="1" x14ac:dyDescent="0.2">
      <c r="A1" s="636" t="s">
        <v>1768</v>
      </c>
      <c r="B1" s="637"/>
      <c r="C1" s="645" t="s">
        <v>796</v>
      </c>
      <c r="D1" s="646"/>
      <c r="E1" s="646"/>
      <c r="F1" s="646"/>
      <c r="G1" s="646"/>
      <c r="H1" s="646"/>
    </row>
    <row r="2" spans="1:9" ht="26.25" customHeight="1" x14ac:dyDescent="0.2">
      <c r="A2" s="648" t="s">
        <v>3002</v>
      </c>
      <c r="B2" s="648"/>
      <c r="C2" s="645" t="s">
        <v>795</v>
      </c>
      <c r="D2" s="671"/>
      <c r="E2" s="671"/>
      <c r="F2" s="671"/>
      <c r="G2" s="671"/>
      <c r="H2" s="671"/>
    </row>
    <row r="3" spans="1:9" x14ac:dyDescent="0.2">
      <c r="A3" s="871"/>
      <c r="B3" s="673"/>
      <c r="C3" s="673"/>
      <c r="D3" s="673"/>
      <c r="E3" s="673"/>
      <c r="F3" s="673"/>
      <c r="G3" s="673"/>
      <c r="H3" s="673"/>
    </row>
    <row r="4" spans="1:9" x14ac:dyDescent="0.2">
      <c r="A4" s="141" t="s">
        <v>47</v>
      </c>
      <c r="B4" s="46" t="s">
        <v>1981</v>
      </c>
      <c r="C4" s="30" t="s">
        <v>1076</v>
      </c>
      <c r="D4" s="648" t="s">
        <v>5329</v>
      </c>
      <c r="E4" s="648"/>
      <c r="F4" s="30" t="s">
        <v>1395</v>
      </c>
      <c r="G4" s="692"/>
      <c r="H4" s="692"/>
      <c r="I4" s="31"/>
    </row>
    <row r="5" spans="1:9" x14ac:dyDescent="0.2">
      <c r="A5" s="246"/>
      <c r="B5" s="46"/>
      <c r="C5" s="30"/>
      <c r="D5" s="2"/>
      <c r="E5" s="844"/>
      <c r="F5" s="844"/>
      <c r="G5" s="692"/>
      <c r="H5" s="692"/>
      <c r="I5" s="31"/>
    </row>
    <row r="6" spans="1:9" x14ac:dyDescent="0.2">
      <c r="A6" s="30" t="s">
        <v>3187</v>
      </c>
      <c r="B6" s="105">
        <f>COUNT(E28:E54)</f>
        <v>27</v>
      </c>
      <c r="C6" s="30"/>
      <c r="D6" s="2" t="s">
        <v>2731</v>
      </c>
      <c r="E6" s="691" t="s">
        <v>3610</v>
      </c>
      <c r="F6" s="691"/>
      <c r="G6" s="692"/>
      <c r="H6" s="692"/>
      <c r="I6" s="31"/>
    </row>
    <row r="7" spans="1:9" x14ac:dyDescent="0.2">
      <c r="C7"/>
      <c r="F7" s="189" t="s">
        <v>4681</v>
      </c>
      <c r="G7" s="670" t="s">
        <v>5372</v>
      </c>
      <c r="H7" s="691"/>
    </row>
    <row r="8" spans="1:9" x14ac:dyDescent="0.2">
      <c r="A8" s="231"/>
      <c r="B8" s="219"/>
      <c r="C8" s="219"/>
      <c r="D8" s="219"/>
      <c r="E8" s="219"/>
      <c r="F8" s="190">
        <v>42676</v>
      </c>
      <c r="G8" s="691"/>
      <c r="H8" s="691"/>
    </row>
    <row r="9" spans="1:9" x14ac:dyDescent="0.2">
      <c r="A9" s="141" t="s">
        <v>3307</v>
      </c>
      <c r="B9" s="911" t="s">
        <v>353</v>
      </c>
      <c r="C9" s="911"/>
      <c r="D9" s="911"/>
      <c r="E9" s="911"/>
      <c r="F9" s="190"/>
      <c r="G9" s="28"/>
      <c r="H9" s="28"/>
    </row>
    <row r="10" spans="1:9" ht="13.5" thickBot="1" x14ac:dyDescent="0.25">
      <c r="A10" s="161"/>
      <c r="B10" s="140"/>
      <c r="C10" s="140"/>
      <c r="D10" s="140"/>
      <c r="E10" s="140"/>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27.3</v>
      </c>
      <c r="D13" s="679"/>
      <c r="E13" s="629">
        <v>20.3</v>
      </c>
      <c r="F13" s="629"/>
      <c r="G13" s="11"/>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v>4666</v>
      </c>
      <c r="B16" s="23">
        <f>E54</f>
        <v>4862</v>
      </c>
      <c r="C16" s="24">
        <v>4649</v>
      </c>
      <c r="D16" s="24">
        <v>4818</v>
      </c>
      <c r="E16" s="24">
        <f>B16 - A16</f>
        <v>196</v>
      </c>
      <c r="F16" s="24">
        <v>385</v>
      </c>
      <c r="G16" s="24"/>
      <c r="H16" s="3">
        <v>0</v>
      </c>
    </row>
    <row r="17" spans="1:8" s="7" customFormat="1" x14ac:dyDescent="0.2">
      <c r="A17" s="836"/>
      <c r="B17" s="837"/>
      <c r="C17" s="837"/>
      <c r="D17" s="837"/>
      <c r="E17" s="837"/>
      <c r="F17" s="837"/>
      <c r="G17" s="837"/>
      <c r="H17" s="837"/>
    </row>
    <row r="18" spans="1:8" s="7" customFormat="1" ht="12.75" customHeight="1" x14ac:dyDescent="0.2">
      <c r="A18" s="39" t="s">
        <v>690</v>
      </c>
      <c r="B18" s="623" t="s">
        <v>94</v>
      </c>
      <c r="C18" s="623"/>
      <c r="D18" s="144" t="s">
        <v>693</v>
      </c>
      <c r="E18" s="624" t="s">
        <v>1962</v>
      </c>
      <c r="F18" s="624"/>
      <c r="G18" s="624"/>
      <c r="H18" s="624"/>
    </row>
    <row r="19" spans="1:8" s="7" customFormat="1" x14ac:dyDescent="0.2">
      <c r="A19" s="135"/>
      <c r="B19" s="135"/>
      <c r="C19" s="135"/>
      <c r="D19" s="223" t="s">
        <v>3141</v>
      </c>
      <c r="E19" s="624" t="s">
        <v>1120</v>
      </c>
      <c r="F19" s="624"/>
      <c r="G19" s="224" t="s">
        <v>2279</v>
      </c>
      <c r="H19" s="135"/>
    </row>
    <row r="20" spans="1:8" s="7" customFormat="1" ht="12.75" customHeight="1" x14ac:dyDescent="0.2">
      <c r="A20" s="39" t="s">
        <v>691</v>
      </c>
      <c r="B20" s="621" t="s">
        <v>351</v>
      </c>
      <c r="C20" s="621"/>
      <c r="D20" s="621"/>
      <c r="E20" s="621"/>
      <c r="F20" s="621"/>
      <c r="G20" s="621"/>
      <c r="H20" s="621"/>
    </row>
    <row r="21" spans="1:8" s="7" customFormat="1" x14ac:dyDescent="0.2">
      <c r="A21" s="836"/>
      <c r="B21" s="837"/>
      <c r="C21" s="837"/>
      <c r="D21" s="837"/>
      <c r="E21" s="837"/>
      <c r="F21" s="837"/>
      <c r="G21" s="837"/>
      <c r="H21" s="837"/>
    </row>
    <row r="22" spans="1:8" s="7" customFormat="1" ht="27" customHeight="1" x14ac:dyDescent="0.2">
      <c r="A22" s="39" t="s">
        <v>692</v>
      </c>
      <c r="B22" s="621" t="s">
        <v>350</v>
      </c>
      <c r="C22" s="621"/>
      <c r="D22" s="621"/>
      <c r="E22" s="621"/>
      <c r="F22" s="621"/>
      <c r="G22" s="621"/>
      <c r="H22" s="621"/>
    </row>
    <row r="23" spans="1:8" ht="13.5" thickBot="1" x14ac:dyDescent="0.25">
      <c r="A23" s="874"/>
      <c r="B23" s="874"/>
      <c r="C23" s="874"/>
      <c r="D23" s="874"/>
      <c r="E23" s="874"/>
      <c r="F23" s="874"/>
      <c r="G23" s="874"/>
      <c r="H23" s="874"/>
    </row>
    <row r="24" spans="1:8" ht="13.5" thickBot="1" x14ac:dyDescent="0.25">
      <c r="A24" s="841" t="s">
        <v>686</v>
      </c>
      <c r="B24" s="841"/>
      <c r="C24" s="176" t="s">
        <v>687</v>
      </c>
      <c r="D24" s="841" t="s">
        <v>688</v>
      </c>
      <c r="E24" s="841"/>
      <c r="F24" s="841"/>
      <c r="G24" s="841" t="s">
        <v>689</v>
      </c>
      <c r="H24" s="841"/>
    </row>
    <row r="25" spans="1:8" x14ac:dyDescent="0.2">
      <c r="A25" s="912" t="s">
        <v>741</v>
      </c>
      <c r="B25" s="912"/>
      <c r="C25" s="184" t="s">
        <v>3008</v>
      </c>
      <c r="D25" s="621" t="s">
        <v>92</v>
      </c>
      <c r="E25" s="622"/>
      <c r="F25" s="622"/>
      <c r="G25" s="874" t="s">
        <v>93</v>
      </c>
      <c r="H25" s="874"/>
    </row>
    <row r="26" spans="1:8" ht="13.5" thickBot="1" x14ac:dyDescent="0.25">
      <c r="A26" s="140"/>
      <c r="B26" s="140"/>
      <c r="C26" s="140"/>
      <c r="D26" s="140"/>
      <c r="E26" s="140"/>
      <c r="F26" s="140"/>
      <c r="G26" s="140"/>
      <c r="H26" s="140"/>
    </row>
    <row r="27" spans="1:8" s="3" customFormat="1" ht="13.5" thickBot="1" x14ac:dyDescent="0.25">
      <c r="A27" s="4" t="s">
        <v>4537</v>
      </c>
      <c r="B27" s="4" t="s">
        <v>2966</v>
      </c>
      <c r="C27" s="5" t="s">
        <v>2965</v>
      </c>
      <c r="D27" s="4" t="s">
        <v>1396</v>
      </c>
      <c r="E27" s="4" t="s">
        <v>4536</v>
      </c>
      <c r="F27" s="4" t="s">
        <v>2964</v>
      </c>
      <c r="G27" s="659" t="s">
        <v>64</v>
      </c>
      <c r="H27" s="660"/>
    </row>
    <row r="28" spans="1:8" s="31" customFormat="1" ht="25.5" customHeight="1" x14ac:dyDescent="0.2">
      <c r="A28" s="76" t="s">
        <v>1719</v>
      </c>
      <c r="B28" s="106" t="s">
        <v>1720</v>
      </c>
      <c r="C28" s="106" t="s">
        <v>1721</v>
      </c>
      <c r="D28" s="77" t="s">
        <v>1722</v>
      </c>
      <c r="E28" s="78">
        <v>4666</v>
      </c>
      <c r="F28" s="77" t="s">
        <v>48</v>
      </c>
      <c r="G28" s="662" t="s">
        <v>4368</v>
      </c>
      <c r="H28" s="663"/>
    </row>
    <row r="29" spans="1:8" s="31" customFormat="1" x14ac:dyDescent="0.2">
      <c r="A29" s="59" t="s">
        <v>1714</v>
      </c>
      <c r="B29" s="107" t="s">
        <v>1715</v>
      </c>
      <c r="C29" s="107" t="s">
        <v>1716</v>
      </c>
      <c r="D29" s="60" t="s">
        <v>1717</v>
      </c>
      <c r="E29" s="61">
        <v>4650</v>
      </c>
      <c r="F29" s="60" t="s">
        <v>3484</v>
      </c>
      <c r="G29" s="654" t="s">
        <v>1718</v>
      </c>
      <c r="H29" s="655"/>
    </row>
    <row r="30" spans="1:8" s="31" customFormat="1" x14ac:dyDescent="0.2">
      <c r="A30" s="59" t="s">
        <v>3577</v>
      </c>
      <c r="B30" s="107" t="s">
        <v>3578</v>
      </c>
      <c r="C30" s="107" t="s">
        <v>3579</v>
      </c>
      <c r="D30" s="60" t="s">
        <v>4613</v>
      </c>
      <c r="E30" s="61">
        <v>4664</v>
      </c>
      <c r="F30" s="60" t="s">
        <v>3484</v>
      </c>
      <c r="G30" s="654" t="s">
        <v>1713</v>
      </c>
      <c r="H30" s="655"/>
    </row>
    <row r="31" spans="1:8" s="31" customFormat="1" x14ac:dyDescent="0.2">
      <c r="A31" s="59" t="s">
        <v>3575</v>
      </c>
      <c r="B31" s="107" t="s">
        <v>1859</v>
      </c>
      <c r="C31" s="107" t="s">
        <v>1860</v>
      </c>
      <c r="D31" s="60" t="s">
        <v>1861</v>
      </c>
      <c r="E31" s="61">
        <v>4685</v>
      </c>
      <c r="F31" s="60" t="s">
        <v>3157</v>
      </c>
      <c r="G31" s="654" t="s">
        <v>3576</v>
      </c>
      <c r="H31" s="655"/>
    </row>
    <row r="32" spans="1:8" s="31" customFormat="1" ht="26.25" customHeight="1" x14ac:dyDescent="0.2">
      <c r="A32" s="59" t="s">
        <v>1862</v>
      </c>
      <c r="B32" s="107" t="s">
        <v>1863</v>
      </c>
      <c r="C32" s="107" t="s">
        <v>1864</v>
      </c>
      <c r="D32" s="60" t="s">
        <v>1865</v>
      </c>
      <c r="E32" s="61">
        <v>4698</v>
      </c>
      <c r="F32" s="60" t="s">
        <v>1866</v>
      </c>
      <c r="G32" s="654" t="s">
        <v>1872</v>
      </c>
      <c r="H32" s="655"/>
    </row>
    <row r="33" spans="1:8" s="31" customFormat="1" x14ac:dyDescent="0.2">
      <c r="A33" s="59" t="s">
        <v>1868</v>
      </c>
      <c r="B33" s="107" t="s">
        <v>1869</v>
      </c>
      <c r="C33" s="107" t="s">
        <v>1870</v>
      </c>
      <c r="D33" s="60" t="s">
        <v>1871</v>
      </c>
      <c r="E33" s="61">
        <v>4693</v>
      </c>
      <c r="F33" s="60" t="s">
        <v>1866</v>
      </c>
      <c r="G33" s="654" t="s">
        <v>1867</v>
      </c>
      <c r="H33" s="655"/>
    </row>
    <row r="34" spans="1:8" s="31" customFormat="1" ht="25.5" customHeight="1" x14ac:dyDescent="0.2">
      <c r="A34" s="59" t="s">
        <v>2501</v>
      </c>
      <c r="B34" s="107" t="s">
        <v>2502</v>
      </c>
      <c r="C34" s="107" t="s">
        <v>2503</v>
      </c>
      <c r="D34" s="60" t="s">
        <v>2504</v>
      </c>
      <c r="E34" s="61">
        <v>4712</v>
      </c>
      <c r="F34" s="60" t="s">
        <v>3157</v>
      </c>
      <c r="G34" s="654" t="s">
        <v>1873</v>
      </c>
      <c r="H34" s="655"/>
    </row>
    <row r="35" spans="1:8" s="31" customFormat="1" ht="25.5" customHeight="1" x14ac:dyDescent="0.2">
      <c r="A35" s="59" t="s">
        <v>2497</v>
      </c>
      <c r="B35" s="107" t="s">
        <v>2498</v>
      </c>
      <c r="C35" s="107" t="s">
        <v>2499</v>
      </c>
      <c r="D35" s="60" t="s">
        <v>2500</v>
      </c>
      <c r="E35" s="61">
        <v>4727</v>
      </c>
      <c r="F35" s="60" t="s">
        <v>3157</v>
      </c>
      <c r="G35" s="654" t="s">
        <v>330</v>
      </c>
      <c r="H35" s="655"/>
    </row>
    <row r="36" spans="1:8" x14ac:dyDescent="0.2">
      <c r="A36" s="85" t="s">
        <v>2492</v>
      </c>
      <c r="B36" s="109" t="s">
        <v>2493</v>
      </c>
      <c r="C36" s="107" t="s">
        <v>2494</v>
      </c>
      <c r="D36" s="86" t="s">
        <v>2495</v>
      </c>
      <c r="E36" s="87">
        <v>4723</v>
      </c>
      <c r="F36" s="86" t="s">
        <v>1030</v>
      </c>
      <c r="G36" s="656" t="s">
        <v>2496</v>
      </c>
      <c r="H36" s="657"/>
    </row>
    <row r="37" spans="1:8" x14ac:dyDescent="0.2">
      <c r="A37" s="85" t="s">
        <v>2487</v>
      </c>
      <c r="B37" s="109" t="s">
        <v>2488</v>
      </c>
      <c r="C37" s="107" t="s">
        <v>2489</v>
      </c>
      <c r="D37" s="86" t="s">
        <v>2490</v>
      </c>
      <c r="E37" s="87">
        <v>4726</v>
      </c>
      <c r="F37" s="86" t="s">
        <v>2381</v>
      </c>
      <c r="G37" s="656" t="s">
        <v>2491</v>
      </c>
      <c r="H37" s="657"/>
    </row>
    <row r="38" spans="1:8" s="31" customFormat="1" x14ac:dyDescent="0.2">
      <c r="A38" s="59" t="s">
        <v>2482</v>
      </c>
      <c r="B38" s="107" t="s">
        <v>2483</v>
      </c>
      <c r="C38" s="107" t="s">
        <v>2484</v>
      </c>
      <c r="D38" s="60" t="s">
        <v>2485</v>
      </c>
      <c r="E38" s="61">
        <v>4747</v>
      </c>
      <c r="F38" s="60" t="s">
        <v>3157</v>
      </c>
      <c r="G38" s="654" t="s">
        <v>2486</v>
      </c>
      <c r="H38" s="655"/>
    </row>
    <row r="39" spans="1:8" s="31" customFormat="1" x14ac:dyDescent="0.2">
      <c r="A39" s="59" t="s">
        <v>2477</v>
      </c>
      <c r="B39" s="107" t="s">
        <v>2478</v>
      </c>
      <c r="C39" s="107" t="s">
        <v>2479</v>
      </c>
      <c r="D39" s="60" t="s">
        <v>2480</v>
      </c>
      <c r="E39" s="61">
        <v>4765</v>
      </c>
      <c r="F39" s="60" t="s">
        <v>4537</v>
      </c>
      <c r="G39" s="654" t="s">
        <v>2481</v>
      </c>
      <c r="H39" s="655"/>
    </row>
    <row r="40" spans="1:8" s="31" customFormat="1" ht="25.5" customHeight="1" x14ac:dyDescent="0.2">
      <c r="A40" s="59" t="s">
        <v>2973</v>
      </c>
      <c r="B40" s="107" t="s">
        <v>2974</v>
      </c>
      <c r="C40" s="107" t="s">
        <v>2975</v>
      </c>
      <c r="D40" s="60" t="s">
        <v>2976</v>
      </c>
      <c r="E40" s="61">
        <v>4768</v>
      </c>
      <c r="F40" s="60" t="s">
        <v>4537</v>
      </c>
      <c r="G40" s="654" t="s">
        <v>3386</v>
      </c>
      <c r="H40" s="655"/>
    </row>
    <row r="41" spans="1:8" x14ac:dyDescent="0.2">
      <c r="A41" s="85" t="s">
        <v>2968</v>
      </c>
      <c r="B41" s="109" t="s">
        <v>2969</v>
      </c>
      <c r="C41" s="107" t="s">
        <v>2970</v>
      </c>
      <c r="D41" s="86" t="s">
        <v>2971</v>
      </c>
      <c r="E41" s="87">
        <v>4771</v>
      </c>
      <c r="F41" s="86" t="s">
        <v>4537</v>
      </c>
      <c r="G41" s="656" t="s">
        <v>2972</v>
      </c>
      <c r="H41" s="657"/>
    </row>
    <row r="42" spans="1:8" x14ac:dyDescent="0.2">
      <c r="A42" s="85" t="s">
        <v>3620</v>
      </c>
      <c r="B42" s="109" t="s">
        <v>3621</v>
      </c>
      <c r="C42" s="107" t="s">
        <v>3622</v>
      </c>
      <c r="D42" s="86" t="s">
        <v>3623</v>
      </c>
      <c r="E42" s="87">
        <v>4768</v>
      </c>
      <c r="F42" s="86" t="s">
        <v>48</v>
      </c>
      <c r="G42" s="656" t="s">
        <v>3624</v>
      </c>
      <c r="H42" s="657"/>
    </row>
    <row r="43" spans="1:8" x14ac:dyDescent="0.2">
      <c r="A43" s="85" t="s">
        <v>3618</v>
      </c>
      <c r="B43" s="109" t="s">
        <v>3616</v>
      </c>
      <c r="C43" s="107" t="s">
        <v>3617</v>
      </c>
      <c r="D43" s="86" t="s">
        <v>65</v>
      </c>
      <c r="E43" s="87">
        <v>4789</v>
      </c>
      <c r="F43" s="86" t="s">
        <v>4537</v>
      </c>
      <c r="G43" s="656" t="s">
        <v>3619</v>
      </c>
      <c r="H43" s="657"/>
    </row>
    <row r="44" spans="1:8" ht="41.25" customHeight="1" x14ac:dyDescent="0.2">
      <c r="A44" s="59" t="s">
        <v>3613</v>
      </c>
      <c r="B44" s="107" t="s">
        <v>3614</v>
      </c>
      <c r="C44" s="107" t="s">
        <v>3387</v>
      </c>
      <c r="D44" s="60" t="s">
        <v>3615</v>
      </c>
      <c r="E44" s="61">
        <v>4818</v>
      </c>
      <c r="F44" s="60" t="s">
        <v>3157</v>
      </c>
      <c r="G44" s="654" t="s">
        <v>797</v>
      </c>
      <c r="H44" s="655"/>
    </row>
    <row r="45" spans="1:8" s="31" customFormat="1" x14ac:dyDescent="0.2">
      <c r="A45" s="59" t="s">
        <v>3611</v>
      </c>
      <c r="B45" s="107" t="s">
        <v>3612</v>
      </c>
      <c r="C45" s="107" t="s">
        <v>3388</v>
      </c>
      <c r="D45" s="60" t="s">
        <v>332</v>
      </c>
      <c r="E45" s="61">
        <v>4818</v>
      </c>
      <c r="F45" s="60" t="s">
        <v>3673</v>
      </c>
      <c r="G45" s="654" t="s">
        <v>331</v>
      </c>
      <c r="H45" s="655"/>
    </row>
    <row r="46" spans="1:8" x14ac:dyDescent="0.2">
      <c r="A46" s="59" t="s">
        <v>333</v>
      </c>
      <c r="B46" s="107" t="s">
        <v>334</v>
      </c>
      <c r="C46" s="107" t="s">
        <v>335</v>
      </c>
      <c r="D46" s="60" t="s">
        <v>336</v>
      </c>
      <c r="E46" s="61">
        <v>4799</v>
      </c>
      <c r="F46" s="60" t="s">
        <v>3157</v>
      </c>
      <c r="G46" s="654" t="s">
        <v>337</v>
      </c>
      <c r="H46" s="655"/>
    </row>
    <row r="47" spans="1:8" x14ac:dyDescent="0.2">
      <c r="A47" s="59" t="s">
        <v>338</v>
      </c>
      <c r="B47" s="107" t="s">
        <v>339</v>
      </c>
      <c r="C47" s="107" t="s">
        <v>340</v>
      </c>
      <c r="D47" s="60" t="s">
        <v>341</v>
      </c>
      <c r="E47" s="61">
        <v>4803</v>
      </c>
      <c r="F47" s="60" t="s">
        <v>1030</v>
      </c>
      <c r="G47" s="654" t="s">
        <v>342</v>
      </c>
      <c r="H47" s="655"/>
    </row>
    <row r="48" spans="1:8" x14ac:dyDescent="0.2">
      <c r="A48" s="59" t="s">
        <v>343</v>
      </c>
      <c r="B48" s="107" t="s">
        <v>344</v>
      </c>
      <c r="C48" s="107" t="s">
        <v>345</v>
      </c>
      <c r="D48" s="60" t="s">
        <v>346</v>
      </c>
      <c r="E48" s="61">
        <v>4825</v>
      </c>
      <c r="F48" s="60" t="s">
        <v>4537</v>
      </c>
      <c r="G48" s="654" t="s">
        <v>347</v>
      </c>
      <c r="H48" s="655"/>
    </row>
    <row r="49" spans="1:8" x14ac:dyDescent="0.2">
      <c r="A49" s="476" t="s">
        <v>348</v>
      </c>
      <c r="B49" s="434" t="s">
        <v>5251</v>
      </c>
      <c r="C49" s="434" t="s">
        <v>5252</v>
      </c>
      <c r="D49" s="481" t="s">
        <v>349</v>
      </c>
      <c r="E49" s="478">
        <v>4850</v>
      </c>
      <c r="F49" s="481" t="s">
        <v>1030</v>
      </c>
      <c r="G49" s="780" t="s">
        <v>5253</v>
      </c>
      <c r="H49" s="666"/>
    </row>
    <row r="50" spans="1:8" x14ac:dyDescent="0.2">
      <c r="A50" s="502" t="s">
        <v>5254</v>
      </c>
      <c r="B50" s="503" t="s">
        <v>5255</v>
      </c>
      <c r="C50" s="503" t="s">
        <v>5256</v>
      </c>
      <c r="D50" s="504" t="s">
        <v>5257</v>
      </c>
      <c r="E50" s="505">
        <v>4862</v>
      </c>
      <c r="F50" s="504" t="s">
        <v>1030</v>
      </c>
      <c r="G50" s="909" t="s">
        <v>5258</v>
      </c>
      <c r="H50" s="910"/>
    </row>
    <row r="51" spans="1:8" x14ac:dyDescent="0.2">
      <c r="A51" s="476" t="s">
        <v>5259</v>
      </c>
      <c r="B51" s="441" t="s">
        <v>5260</v>
      </c>
      <c r="C51" s="441" t="s">
        <v>5261</v>
      </c>
      <c r="D51" s="477" t="s">
        <v>5262</v>
      </c>
      <c r="E51" s="478">
        <v>4859</v>
      </c>
      <c r="F51" s="477" t="s">
        <v>1030</v>
      </c>
      <c r="G51" s="665" t="s">
        <v>5263</v>
      </c>
      <c r="H51" s="666"/>
    </row>
    <row r="52" spans="1:8" x14ac:dyDescent="0.2">
      <c r="A52" s="476" t="s">
        <v>5264</v>
      </c>
      <c r="B52" s="441" t="s">
        <v>5265</v>
      </c>
      <c r="C52" s="441" t="s">
        <v>5266</v>
      </c>
      <c r="D52" s="477" t="s">
        <v>5267</v>
      </c>
      <c r="E52" s="478">
        <v>4849</v>
      </c>
      <c r="F52" s="477" t="s">
        <v>1030</v>
      </c>
      <c r="G52" s="665" t="s">
        <v>5268</v>
      </c>
      <c r="H52" s="666"/>
    </row>
    <row r="53" spans="1:8" x14ac:dyDescent="0.2">
      <c r="A53" s="476" t="s">
        <v>5269</v>
      </c>
      <c r="B53" s="441" t="s">
        <v>5270</v>
      </c>
      <c r="C53" s="441" t="s">
        <v>5271</v>
      </c>
      <c r="D53" s="477" t="s">
        <v>5272</v>
      </c>
      <c r="E53" s="478">
        <v>4854</v>
      </c>
      <c r="F53" s="477" t="s">
        <v>3157</v>
      </c>
      <c r="G53" s="665" t="s">
        <v>5273</v>
      </c>
      <c r="H53" s="666"/>
    </row>
    <row r="54" spans="1:8" s="31" customFormat="1" ht="13.5" thickBot="1" x14ac:dyDescent="0.25">
      <c r="A54" s="62" t="s">
        <v>5274</v>
      </c>
      <c r="B54" s="439" t="s">
        <v>5275</v>
      </c>
      <c r="C54" s="439" t="s">
        <v>5276</v>
      </c>
      <c r="D54" s="437" t="s">
        <v>5277</v>
      </c>
      <c r="E54" s="64">
        <v>4862</v>
      </c>
      <c r="F54" s="63" t="s">
        <v>1030</v>
      </c>
      <c r="G54" s="832" t="s">
        <v>5278</v>
      </c>
      <c r="H54" s="653"/>
    </row>
    <row r="55" spans="1:8" s="31" customFormat="1" x14ac:dyDescent="0.2">
      <c r="A55" s="866"/>
      <c r="B55" s="867"/>
      <c r="C55" s="867"/>
      <c r="D55" s="867"/>
      <c r="E55" s="867"/>
      <c r="F55" s="867"/>
      <c r="G55" s="867"/>
      <c r="H55" s="867"/>
    </row>
  </sheetData>
  <mergeCells count="62">
    <mergeCell ref="G48:H48"/>
    <mergeCell ref="E5:F5"/>
    <mergeCell ref="B9:E9"/>
    <mergeCell ref="G33:H33"/>
    <mergeCell ref="G49:H49"/>
    <mergeCell ref="B18:C18"/>
    <mergeCell ref="B22:H22"/>
    <mergeCell ref="A24:B24"/>
    <mergeCell ref="A25:B25"/>
    <mergeCell ref="D24:F24"/>
    <mergeCell ref="D25:F25"/>
    <mergeCell ref="G39:H39"/>
    <mergeCell ref="G34:H34"/>
    <mergeCell ref="G40:H40"/>
    <mergeCell ref="G45:H45"/>
    <mergeCell ref="G46:H46"/>
    <mergeCell ref="G50:H50"/>
    <mergeCell ref="G51:H51"/>
    <mergeCell ref="G52:H52"/>
    <mergeCell ref="G53:H53"/>
    <mergeCell ref="G54:H54"/>
    <mergeCell ref="G47:H47"/>
    <mergeCell ref="G43:H43"/>
    <mergeCell ref="G44:H44"/>
    <mergeCell ref="G41:H41"/>
    <mergeCell ref="G32:H32"/>
    <mergeCell ref="G42:H42"/>
    <mergeCell ref="G35:H35"/>
    <mergeCell ref="G36:H36"/>
    <mergeCell ref="G37:H37"/>
    <mergeCell ref="G38:H38"/>
    <mergeCell ref="E18:H18"/>
    <mergeCell ref="E19:F19"/>
    <mergeCell ref="G29:H29"/>
    <mergeCell ref="G30:H30"/>
    <mergeCell ref="G31:H31"/>
    <mergeCell ref="C2:H2"/>
    <mergeCell ref="A1:B1"/>
    <mergeCell ref="A12:B12"/>
    <mergeCell ref="C12:D12"/>
    <mergeCell ref="E12:F12"/>
    <mergeCell ref="C1:H1"/>
    <mergeCell ref="E6:F6"/>
    <mergeCell ref="A2:B2"/>
    <mergeCell ref="A11:H11"/>
    <mergeCell ref="D4:E4"/>
    <mergeCell ref="A55:H55"/>
    <mergeCell ref="A3:H3"/>
    <mergeCell ref="A21:H21"/>
    <mergeCell ref="A23:H23"/>
    <mergeCell ref="A13:B13"/>
    <mergeCell ref="G7:H8"/>
    <mergeCell ref="G4:H6"/>
    <mergeCell ref="A17:H17"/>
    <mergeCell ref="A14:H14"/>
    <mergeCell ref="C13:D13"/>
    <mergeCell ref="E13:F13"/>
    <mergeCell ref="G27:H27"/>
    <mergeCell ref="G28:H28"/>
    <mergeCell ref="G24:H24"/>
    <mergeCell ref="G25:H25"/>
    <mergeCell ref="B20:H20"/>
  </mergeCells>
  <phoneticPr fontId="0" type="noConversion"/>
  <hyperlinks>
    <hyperlink ref="D6" location="LovelandBoydL!A1" display="LovelandBoydL" xr:uid="{00000000-0004-0000-2A00-000000000000}"/>
    <hyperlink ref="A2:B2" location="Overview!A1" tooltip="Go to Trail Network Overview sheet" display="Trail Network Overview" xr:uid="{00000000-0004-0000-2A00-000001000000}"/>
    <hyperlink ref="B9" r:id="rId1" xr:uid="{00000000-0004-0000-2A00-000002000000}"/>
    <hyperlink ref="B9:E9" r:id="rId2" display="http://poudretrail.org" xr:uid="{00000000-0004-0000-2A00-000003000000}"/>
    <hyperlink ref="D4:E4" location="HarmonYL!A1" display="HarmonY Rd Bike Lanes" xr:uid="{00000000-0004-0000-2A00-000004000000}"/>
  </hyperlinks>
  <pageMargins left="1" right="0.75" top="0.75" bottom="0.75" header="0.5" footer="0.5"/>
  <pageSetup scale="74"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7055" divId="DR_Out_7055" sourceType="sheet" destinationFile="C:\GPS\Bicycle\CO_FN\CO_FN_PGW.htm" title="GeoBiking CO_FN PGW Trail Description"/>
  </webPublishItem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82">
    <pageSetUpPr fitToPage="1"/>
  </sheetPr>
  <dimension ref="A1:I41"/>
  <sheetViews>
    <sheetView topLeftCell="A6" zoomScaleNormal="100" workbookViewId="0">
      <selection activeCell="G7" sqref="G7"/>
    </sheetView>
  </sheetViews>
  <sheetFormatPr defaultRowHeight="12.75" x14ac:dyDescent="0.2"/>
  <cols>
    <col min="1" max="1" width="10.42578125" bestFit="1" customWidth="1"/>
    <col min="2" max="2" width="10.140625" bestFit="1" customWidth="1"/>
    <col min="3" max="3" width="12.140625" style="1" bestFit="1" customWidth="1"/>
    <col min="4" max="4" width="16.42578125" bestFit="1" customWidth="1"/>
    <col min="6" max="6" width="15.140625" bestFit="1" customWidth="1"/>
    <col min="7" max="7" width="8.140625" bestFit="1" customWidth="1"/>
    <col min="8" max="8" width="29.140625" customWidth="1"/>
  </cols>
  <sheetData>
    <row r="1" spans="1:9" ht="24.75" customHeight="1" x14ac:dyDescent="0.2">
      <c r="A1" s="913" t="s">
        <v>219</v>
      </c>
      <c r="B1" s="914"/>
      <c r="C1" s="645" t="s">
        <v>4073</v>
      </c>
      <c r="D1" s="646"/>
      <c r="E1" s="646"/>
      <c r="F1" s="646"/>
      <c r="G1" s="646"/>
      <c r="H1" s="646"/>
    </row>
    <row r="2" spans="1:9" ht="26.25" customHeight="1" x14ac:dyDescent="0.2">
      <c r="A2" s="648" t="s">
        <v>3002</v>
      </c>
      <c r="B2" s="648"/>
      <c r="C2" s="645" t="s">
        <v>245</v>
      </c>
      <c r="D2" s="671"/>
      <c r="E2" s="671"/>
      <c r="F2" s="671"/>
      <c r="G2" s="671"/>
      <c r="H2" s="671"/>
    </row>
    <row r="3" spans="1:9" x14ac:dyDescent="0.2">
      <c r="A3" s="2"/>
      <c r="B3" s="2"/>
      <c r="C3" s="645" t="s">
        <v>244</v>
      </c>
      <c r="D3" s="645"/>
      <c r="E3" s="645"/>
      <c r="F3" s="645"/>
      <c r="G3" s="645"/>
      <c r="H3" s="645"/>
    </row>
    <row r="4" spans="1:9" x14ac:dyDescent="0.2">
      <c r="A4" s="8"/>
      <c r="B4" s="6"/>
      <c r="C4" s="647"/>
      <c r="D4" s="622"/>
      <c r="E4" s="622"/>
      <c r="F4" s="622"/>
      <c r="G4" s="622"/>
      <c r="H4" s="622"/>
    </row>
    <row r="5" spans="1:9" x14ac:dyDescent="0.2">
      <c r="A5" s="227" t="s">
        <v>47</v>
      </c>
      <c r="B5" s="42" t="s">
        <v>220</v>
      </c>
      <c r="C5" s="30" t="s">
        <v>1076</v>
      </c>
      <c r="D5" s="648" t="s">
        <v>5307</v>
      </c>
      <c r="E5" s="648"/>
      <c r="F5" s="30" t="s">
        <v>1395</v>
      </c>
      <c r="G5" s="915"/>
      <c r="H5" s="915"/>
      <c r="I5" s="31"/>
    </row>
    <row r="6" spans="1:9" x14ac:dyDescent="0.2">
      <c r="A6" s="251"/>
      <c r="B6" s="42"/>
      <c r="C6" s="30"/>
      <c r="D6" s="648" t="s">
        <v>5537</v>
      </c>
      <c r="E6" s="648"/>
      <c r="F6" s="44"/>
      <c r="G6" s="915"/>
      <c r="H6" s="915"/>
      <c r="I6" s="31"/>
    </row>
    <row r="7" spans="1:9" x14ac:dyDescent="0.2">
      <c r="A7" s="44"/>
      <c r="B7" s="47"/>
      <c r="C7" s="30"/>
      <c r="D7" s="648" t="s">
        <v>3452</v>
      </c>
      <c r="E7" s="648"/>
      <c r="F7" s="648"/>
      <c r="G7" s="44"/>
      <c r="H7" s="44"/>
      <c r="I7" s="31"/>
    </row>
    <row r="8" spans="1:9" x14ac:dyDescent="0.2">
      <c r="A8" s="211" t="s">
        <v>3187</v>
      </c>
      <c r="B8" s="105">
        <f>COUNT(E30:E40)</f>
        <v>11</v>
      </c>
      <c r="C8" s="534"/>
      <c r="D8" s="648"/>
      <c r="E8" s="648"/>
      <c r="F8" s="648"/>
      <c r="G8" s="648"/>
      <c r="H8" s="44"/>
      <c r="I8" s="31"/>
    </row>
    <row r="9" spans="1:9" x14ac:dyDescent="0.2">
      <c r="C9" s="44"/>
      <c r="E9" s="189" t="s">
        <v>2767</v>
      </c>
      <c r="F9" s="189" t="s">
        <v>4681</v>
      </c>
      <c r="G9" s="714" t="s">
        <v>5629</v>
      </c>
      <c r="H9" s="691"/>
      <c r="I9" s="31"/>
    </row>
    <row r="10" spans="1:9" x14ac:dyDescent="0.2">
      <c r="A10" s="227" t="s">
        <v>3307</v>
      </c>
      <c r="B10" s="788" t="s">
        <v>4062</v>
      </c>
      <c r="C10" s="788"/>
      <c r="D10" s="788"/>
      <c r="E10" s="190">
        <v>41052</v>
      </c>
      <c r="F10" s="190">
        <v>44055</v>
      </c>
      <c r="G10" s="691"/>
      <c r="H10" s="691"/>
    </row>
    <row r="11" spans="1:9" ht="13.5" thickBot="1" x14ac:dyDescent="0.25">
      <c r="A11" s="44"/>
      <c r="B11" s="105"/>
      <c r="C11"/>
      <c r="F11" s="190"/>
      <c r="G11" s="28"/>
      <c r="H11" s="28"/>
    </row>
    <row r="12" spans="1:9" x14ac:dyDescent="0.2">
      <c r="A12" s="638" t="s">
        <v>683</v>
      </c>
      <c r="B12" s="639"/>
      <c r="C12" s="639"/>
      <c r="D12" s="639"/>
      <c r="E12" s="639"/>
      <c r="F12" s="639"/>
      <c r="G12" s="639"/>
      <c r="H12" s="640"/>
    </row>
    <row r="13" spans="1:9" ht="13.5" thickBot="1" x14ac:dyDescent="0.25">
      <c r="A13" s="641" t="s">
        <v>50</v>
      </c>
      <c r="B13" s="642"/>
      <c r="C13" s="643" t="s">
        <v>51</v>
      </c>
      <c r="D13" s="644"/>
      <c r="E13" s="644" t="s">
        <v>52</v>
      </c>
      <c r="F13" s="644"/>
      <c r="G13" s="138"/>
      <c r="H13" s="163" t="s">
        <v>2605</v>
      </c>
    </row>
    <row r="14" spans="1:9" ht="13.5" thickBot="1" x14ac:dyDescent="0.25">
      <c r="A14" s="629"/>
      <c r="B14" s="629"/>
      <c r="C14" s="687">
        <v>6.1</v>
      </c>
      <c r="D14" s="688"/>
      <c r="E14" s="629">
        <v>5.3</v>
      </c>
      <c r="F14" s="629"/>
      <c r="G14" s="11"/>
    </row>
    <row r="15" spans="1:9" x14ac:dyDescent="0.2">
      <c r="A15" s="632" t="s">
        <v>684</v>
      </c>
      <c r="B15" s="790"/>
      <c r="C15" s="790"/>
      <c r="D15" s="790"/>
      <c r="E15" s="790"/>
      <c r="F15" s="790"/>
      <c r="G15" s="790"/>
      <c r="H15" s="791"/>
    </row>
    <row r="16" spans="1:9" ht="13.5" thickBot="1" x14ac:dyDescent="0.25">
      <c r="A16" s="13" t="s">
        <v>53</v>
      </c>
      <c r="B16" s="14" t="s">
        <v>54</v>
      </c>
      <c r="C16" s="15" t="s">
        <v>55</v>
      </c>
      <c r="D16" s="14" t="s">
        <v>56</v>
      </c>
      <c r="E16" s="14" t="s">
        <v>57</v>
      </c>
      <c r="F16" s="14" t="s">
        <v>685</v>
      </c>
      <c r="G16" s="14" t="s">
        <v>696</v>
      </c>
      <c r="H16" s="164" t="s">
        <v>59</v>
      </c>
    </row>
    <row r="17" spans="1:8" s="7" customFormat="1" x14ac:dyDescent="0.2">
      <c r="A17" s="23">
        <f>E30</f>
        <v>4893</v>
      </c>
      <c r="B17" s="23">
        <f>E40</f>
        <v>4923</v>
      </c>
      <c r="C17" s="24">
        <v>4887</v>
      </c>
      <c r="D17" s="24">
        <v>4979</v>
      </c>
      <c r="E17" s="24">
        <f>B17 - A17</f>
        <v>30</v>
      </c>
      <c r="F17" s="24">
        <v>152</v>
      </c>
      <c r="G17" s="24"/>
      <c r="H17" s="3">
        <v>0</v>
      </c>
    </row>
    <row r="18" spans="1:8" s="7" customFormat="1" x14ac:dyDescent="0.2">
      <c r="A18" s="21"/>
      <c r="B18" s="21"/>
      <c r="C18" s="18"/>
      <c r="D18" s="19"/>
      <c r="E18" s="19"/>
      <c r="F18" s="19"/>
      <c r="G18" s="19"/>
      <c r="H18" s="19"/>
    </row>
    <row r="19" spans="1:8" s="7" customFormat="1" x14ac:dyDescent="0.2">
      <c r="A19" s="224" t="s">
        <v>690</v>
      </c>
      <c r="B19" s="623" t="s">
        <v>737</v>
      </c>
      <c r="C19" s="623"/>
      <c r="D19" s="144" t="s">
        <v>693</v>
      </c>
      <c r="E19" s="789" t="s">
        <v>4066</v>
      </c>
      <c r="F19" s="789"/>
      <c r="G19" s="789"/>
      <c r="H19" s="789"/>
    </row>
    <row r="20" spans="1:8" s="7" customFormat="1" x14ac:dyDescent="0.2">
      <c r="A20" s="21"/>
      <c r="B20" s="21"/>
      <c r="C20" s="18"/>
      <c r="D20" s="144" t="s">
        <v>3141</v>
      </c>
      <c r="E20" s="624" t="s">
        <v>1129</v>
      </c>
      <c r="F20" s="624"/>
      <c r="G20" s="274" t="s">
        <v>2279</v>
      </c>
      <c r="H20" s="467">
        <v>205</v>
      </c>
    </row>
    <row r="21" spans="1:8" s="7" customFormat="1" ht="12.75" customHeight="1" x14ac:dyDescent="0.2">
      <c r="A21" s="39" t="s">
        <v>691</v>
      </c>
      <c r="B21" s="621" t="s">
        <v>224</v>
      </c>
      <c r="C21" s="621"/>
      <c r="D21" s="621"/>
      <c r="E21" s="621"/>
      <c r="F21" s="621"/>
      <c r="G21" s="621"/>
      <c r="H21" s="621"/>
    </row>
    <row r="22" spans="1:8" s="7" customFormat="1" x14ac:dyDescent="0.2">
      <c r="A22" s="21"/>
      <c r="B22" s="21"/>
      <c r="C22" s="18"/>
      <c r="D22" s="19"/>
      <c r="E22" s="19"/>
      <c r="F22" s="19"/>
    </row>
    <row r="23" spans="1:8" s="7" customFormat="1" ht="12.75" customHeight="1" x14ac:dyDescent="0.2">
      <c r="A23" s="39" t="s">
        <v>692</v>
      </c>
      <c r="B23" s="621" t="s">
        <v>4061</v>
      </c>
      <c r="C23" s="621"/>
      <c r="D23" s="621"/>
      <c r="E23" s="621"/>
      <c r="F23" s="621"/>
      <c r="G23" s="621"/>
      <c r="H23" s="621"/>
    </row>
    <row r="24" spans="1:8" s="7" customFormat="1" ht="12.75" customHeight="1" x14ac:dyDescent="0.2">
      <c r="A24" s="39" t="s">
        <v>4063</v>
      </c>
      <c r="B24" s="621" t="s">
        <v>4065</v>
      </c>
      <c r="C24" s="621"/>
      <c r="D24" s="621"/>
      <c r="E24" s="621"/>
      <c r="F24" s="621"/>
      <c r="G24" s="621"/>
      <c r="H24" s="621"/>
    </row>
    <row r="25" spans="1:8" ht="13.5" thickBot="1" x14ac:dyDescent="0.25"/>
    <row r="26" spans="1:8" ht="13.5" thickBot="1" x14ac:dyDescent="0.25">
      <c r="A26" s="756" t="s">
        <v>686</v>
      </c>
      <c r="B26" s="756"/>
      <c r="C26" s="232" t="s">
        <v>687</v>
      </c>
      <c r="D26" s="756" t="s">
        <v>688</v>
      </c>
      <c r="E26" s="756"/>
      <c r="F26" s="756"/>
      <c r="G26" s="757" t="s">
        <v>689</v>
      </c>
      <c r="H26" s="758"/>
    </row>
    <row r="27" spans="1:8" x14ac:dyDescent="0.2">
      <c r="A27" s="765" t="s">
        <v>743</v>
      </c>
      <c r="B27" s="765"/>
      <c r="C27" s="157" t="s">
        <v>743</v>
      </c>
      <c r="D27" s="621" t="s">
        <v>246</v>
      </c>
      <c r="E27" s="622"/>
      <c r="F27" s="622"/>
      <c r="G27" s="628" t="s">
        <v>247</v>
      </c>
      <c r="H27" s="628"/>
    </row>
    <row r="28" spans="1:8" ht="13.5" thickBot="1" x14ac:dyDescent="0.25"/>
    <row r="29" spans="1:8" s="3" customFormat="1" ht="13.5" thickBot="1" x14ac:dyDescent="0.25">
      <c r="A29" s="229" t="s">
        <v>4537</v>
      </c>
      <c r="B29" s="229" t="s">
        <v>2966</v>
      </c>
      <c r="C29" s="230" t="s">
        <v>2965</v>
      </c>
      <c r="D29" s="229" t="s">
        <v>1396</v>
      </c>
      <c r="E29" s="229" t="s">
        <v>4536</v>
      </c>
      <c r="F29" s="229" t="s">
        <v>2964</v>
      </c>
      <c r="G29" s="683" t="s">
        <v>64</v>
      </c>
      <c r="H29" s="684"/>
    </row>
    <row r="30" spans="1:8" s="31" customFormat="1" x14ac:dyDescent="0.2">
      <c r="A30" s="482" t="s">
        <v>5539</v>
      </c>
      <c r="B30" s="512" t="s">
        <v>5358</v>
      </c>
      <c r="C30" s="512" t="s">
        <v>5357</v>
      </c>
      <c r="D30" s="513" t="s">
        <v>4043</v>
      </c>
      <c r="E30" s="485">
        <v>4893</v>
      </c>
      <c r="F30" s="513" t="s">
        <v>1030</v>
      </c>
      <c r="G30" s="825" t="s">
        <v>5538</v>
      </c>
      <c r="H30" s="826"/>
    </row>
    <row r="31" spans="1:8" s="31" customFormat="1" x14ac:dyDescent="0.2">
      <c r="A31" s="59" t="s">
        <v>227</v>
      </c>
      <c r="B31" s="107" t="s">
        <v>221</v>
      </c>
      <c r="C31" s="107" t="s">
        <v>222</v>
      </c>
      <c r="D31" s="60" t="s">
        <v>250</v>
      </c>
      <c r="E31" s="61">
        <v>4910</v>
      </c>
      <c r="F31" s="60" t="s">
        <v>1030</v>
      </c>
      <c r="G31" s="654" t="s">
        <v>223</v>
      </c>
      <c r="H31" s="655"/>
    </row>
    <row r="32" spans="1:8" s="31" customFormat="1" x14ac:dyDescent="0.2">
      <c r="A32" s="59" t="s">
        <v>259</v>
      </c>
      <c r="B32" s="107" t="s">
        <v>260</v>
      </c>
      <c r="C32" s="107" t="s">
        <v>261</v>
      </c>
      <c r="D32" s="60" t="s">
        <v>262</v>
      </c>
      <c r="E32" s="61">
        <v>4969</v>
      </c>
      <c r="F32" s="60" t="s">
        <v>63</v>
      </c>
      <c r="G32" s="654" t="s">
        <v>263</v>
      </c>
      <c r="H32" s="655"/>
    </row>
    <row r="33" spans="1:8" x14ac:dyDescent="0.2">
      <c r="A33" s="88" t="s">
        <v>243</v>
      </c>
      <c r="B33" s="107" t="s">
        <v>225</v>
      </c>
      <c r="C33" s="107" t="s">
        <v>226</v>
      </c>
      <c r="D33" s="89" t="s">
        <v>249</v>
      </c>
      <c r="E33" s="90">
        <v>4961</v>
      </c>
      <c r="F33" s="89" t="s">
        <v>1030</v>
      </c>
      <c r="G33" s="778" t="s">
        <v>233</v>
      </c>
      <c r="H33" s="779"/>
    </row>
    <row r="34" spans="1:8" s="31" customFormat="1" x14ac:dyDescent="0.2">
      <c r="A34" s="59" t="s">
        <v>228</v>
      </c>
      <c r="B34" s="107" t="s">
        <v>229</v>
      </c>
      <c r="C34" s="107" t="s">
        <v>230</v>
      </c>
      <c r="D34" s="60" t="s">
        <v>231</v>
      </c>
      <c r="E34" s="61">
        <v>4964</v>
      </c>
      <c r="F34" s="60" t="s">
        <v>4537</v>
      </c>
      <c r="G34" s="654" t="s">
        <v>232</v>
      </c>
      <c r="H34" s="655"/>
    </row>
    <row r="35" spans="1:8" s="31" customFormat="1" x14ac:dyDescent="0.2">
      <c r="A35" s="59" t="s">
        <v>5308</v>
      </c>
      <c r="B35" s="375" t="s">
        <v>5309</v>
      </c>
      <c r="C35" s="375" t="s">
        <v>5310</v>
      </c>
      <c r="D35" s="373" t="s">
        <v>5311</v>
      </c>
      <c r="E35" s="61">
        <v>4983</v>
      </c>
      <c r="F35" s="373" t="s">
        <v>1030</v>
      </c>
      <c r="G35" s="665" t="s">
        <v>5307</v>
      </c>
      <c r="H35" s="666"/>
    </row>
    <row r="36" spans="1:8" x14ac:dyDescent="0.2">
      <c r="A36" s="85" t="s">
        <v>234</v>
      </c>
      <c r="B36" s="109" t="s">
        <v>235</v>
      </c>
      <c r="C36" s="107" t="s">
        <v>236</v>
      </c>
      <c r="D36" s="86" t="s">
        <v>237</v>
      </c>
      <c r="E36" s="87">
        <v>4979</v>
      </c>
      <c r="F36" s="86" t="s">
        <v>48</v>
      </c>
      <c r="G36" s="656" t="s">
        <v>238</v>
      </c>
      <c r="H36" s="657"/>
    </row>
    <row r="37" spans="1:8" x14ac:dyDescent="0.2">
      <c r="A37" s="85" t="s">
        <v>239</v>
      </c>
      <c r="B37" s="109" t="s">
        <v>240</v>
      </c>
      <c r="C37" s="107" t="s">
        <v>241</v>
      </c>
      <c r="D37" s="86" t="s">
        <v>248</v>
      </c>
      <c r="E37" s="87">
        <v>4974</v>
      </c>
      <c r="F37" s="86" t="s">
        <v>1030</v>
      </c>
      <c r="G37" s="656" t="s">
        <v>242</v>
      </c>
      <c r="H37" s="657"/>
    </row>
    <row r="38" spans="1:8" x14ac:dyDescent="0.2">
      <c r="A38" s="85" t="s">
        <v>251</v>
      </c>
      <c r="B38" s="109" t="s">
        <v>252</v>
      </c>
      <c r="C38" s="107" t="s">
        <v>241</v>
      </c>
      <c r="D38" s="86" t="s">
        <v>253</v>
      </c>
      <c r="E38" s="87">
        <v>4959</v>
      </c>
      <c r="F38" s="86" t="s">
        <v>1030</v>
      </c>
      <c r="G38" s="656" t="s">
        <v>254</v>
      </c>
      <c r="H38" s="657"/>
    </row>
    <row r="39" spans="1:8" x14ac:dyDescent="0.2">
      <c r="A39" s="85" t="s">
        <v>5626</v>
      </c>
      <c r="B39" s="109" t="s">
        <v>255</v>
      </c>
      <c r="C39" s="107" t="s">
        <v>256</v>
      </c>
      <c r="D39" s="601" t="s">
        <v>5627</v>
      </c>
      <c r="E39" s="87">
        <v>4950</v>
      </c>
      <c r="F39" s="86" t="s">
        <v>1030</v>
      </c>
      <c r="G39" s="882" t="s">
        <v>5628</v>
      </c>
      <c r="H39" s="657"/>
    </row>
    <row r="40" spans="1:8" ht="27" customHeight="1" thickBot="1" x14ac:dyDescent="0.25">
      <c r="A40" s="62" t="s">
        <v>257</v>
      </c>
      <c r="B40" s="564" t="s">
        <v>5625</v>
      </c>
      <c r="C40" s="564" t="s">
        <v>5624</v>
      </c>
      <c r="D40" s="63" t="s">
        <v>4054</v>
      </c>
      <c r="E40" s="64">
        <v>4923</v>
      </c>
      <c r="F40" s="63" t="s">
        <v>1030</v>
      </c>
      <c r="G40" s="652" t="s">
        <v>258</v>
      </c>
      <c r="H40" s="653"/>
    </row>
    <row r="41" spans="1:8" s="31" customFormat="1" x14ac:dyDescent="0.2">
      <c r="A41" s="55"/>
      <c r="B41" s="114"/>
      <c r="C41" s="114"/>
      <c r="D41" s="56"/>
      <c r="E41" s="57"/>
      <c r="F41" s="56"/>
      <c r="G41" s="56"/>
      <c r="H41" s="58"/>
    </row>
  </sheetData>
  <mergeCells count="45">
    <mergeCell ref="G30:H30"/>
    <mergeCell ref="G35:H35"/>
    <mergeCell ref="A14:B14"/>
    <mergeCell ref="E14:F14"/>
    <mergeCell ref="B24:H24"/>
    <mergeCell ref="G29:H29"/>
    <mergeCell ref="E20:F20"/>
    <mergeCell ref="C14:D14"/>
    <mergeCell ref="G27:H27"/>
    <mergeCell ref="D27:F27"/>
    <mergeCell ref="B23:H23"/>
    <mergeCell ref="A27:B27"/>
    <mergeCell ref="B21:H21"/>
    <mergeCell ref="D26:F26"/>
    <mergeCell ref="A26:B26"/>
    <mergeCell ref="G26:H26"/>
    <mergeCell ref="G40:H40"/>
    <mergeCell ref="G31:H31"/>
    <mergeCell ref="G33:H33"/>
    <mergeCell ref="G34:H34"/>
    <mergeCell ref="G36:H36"/>
    <mergeCell ref="G38:H38"/>
    <mergeCell ref="G39:H39"/>
    <mergeCell ref="G37:H37"/>
    <mergeCell ref="G32:H32"/>
    <mergeCell ref="A1:B1"/>
    <mergeCell ref="A13:B13"/>
    <mergeCell ref="C13:D13"/>
    <mergeCell ref="E13:F13"/>
    <mergeCell ref="C1:H1"/>
    <mergeCell ref="C4:H4"/>
    <mergeCell ref="G9:H10"/>
    <mergeCell ref="D6:E6"/>
    <mergeCell ref="G5:H6"/>
    <mergeCell ref="D5:E5"/>
    <mergeCell ref="A2:B2"/>
    <mergeCell ref="C2:H2"/>
    <mergeCell ref="C3:H3"/>
    <mergeCell ref="D7:F7"/>
    <mergeCell ref="A12:H12"/>
    <mergeCell ref="A15:H15"/>
    <mergeCell ref="D8:G8"/>
    <mergeCell ref="B10:D10"/>
    <mergeCell ref="E19:H19"/>
    <mergeCell ref="B19:C19"/>
  </mergeCells>
  <phoneticPr fontId="0" type="noConversion"/>
  <hyperlinks>
    <hyperlink ref="D5:E5" location="HarmonYL!A1" display="Harmony Rd Lanes" xr:uid="{00000000-0004-0000-2B00-000000000000}"/>
    <hyperlink ref="D7" location="LovLngFC!A1" display="LovelandLongmontFC Tr" xr:uid="{00000000-0004-0000-2B00-000001000000}"/>
    <hyperlink ref="A2:B2" location="Overview!A1" tooltip="Go To Trail Network Overview sheet" display="Trail Network Overview" xr:uid="{00000000-0004-0000-2B00-000002000000}"/>
    <hyperlink ref="D7:E7" location="MasonFossil!A1" display="Mason Fossil Cr Tr (.5Mi N of start)" xr:uid="{00000000-0004-0000-2B00-000005000000}"/>
    <hyperlink ref="B10:D10" r:id="rId1" display="fcgov.com/parks/trails.php?key=trails" xr:uid="{00000000-0004-0000-2B00-000006000000}"/>
    <hyperlink ref="D7:F7" location="MasonFossil!A1" display="Mason Fossil Cr Tr" xr:uid="{3273BEF6-1971-47AA-B80B-E057E44CCB41}"/>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3582" divId="CO_FN_3582" sourceType="sheet" destinationFile="C:\GPS\Bicycle\CO_FN\CO_FN_PLFC.htm" title="CO_FN PLFC Trail Description"/>
  </webPublishItem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1">
    <pageSetUpPr fitToPage="1"/>
  </sheetPr>
  <dimension ref="A1:H30"/>
  <sheetViews>
    <sheetView zoomScaleNormal="100" workbookViewId="0">
      <selection activeCell="G17" sqref="G17"/>
    </sheetView>
  </sheetViews>
  <sheetFormatPr defaultRowHeight="12.75" x14ac:dyDescent="0.2"/>
  <cols>
    <col min="1" max="1" width="10.42578125" bestFit="1" customWidth="1"/>
    <col min="2" max="2" width="10.140625" bestFit="1" customWidth="1"/>
    <col min="3" max="3" width="12.140625" bestFit="1" customWidth="1"/>
    <col min="4" max="4" width="12.85546875" bestFit="1" customWidth="1"/>
    <col min="5" max="5" width="8" bestFit="1" customWidth="1"/>
    <col min="6" max="6" width="15.140625" bestFit="1" customWidth="1"/>
    <col min="7" max="7" width="8.140625" bestFit="1" customWidth="1"/>
    <col min="8" max="8" width="24.85546875" customWidth="1"/>
  </cols>
  <sheetData>
    <row r="1" spans="1:8" ht="24.75" customHeight="1" x14ac:dyDescent="0.2">
      <c r="A1" s="636" t="s">
        <v>4846</v>
      </c>
      <c r="B1" s="637"/>
      <c r="C1" s="759" t="s">
        <v>451</v>
      </c>
      <c r="D1" s="760"/>
      <c r="E1" s="760"/>
      <c r="F1" s="760"/>
      <c r="G1" s="760"/>
      <c r="H1" s="760"/>
    </row>
    <row r="2" spans="1:8" ht="27" customHeight="1" x14ac:dyDescent="0.2">
      <c r="A2" s="648" t="s">
        <v>3002</v>
      </c>
      <c r="B2" s="648"/>
      <c r="C2" s="647" t="s">
        <v>3798</v>
      </c>
      <c r="D2" s="622"/>
      <c r="E2" s="622"/>
      <c r="F2" s="622"/>
      <c r="G2" s="622"/>
      <c r="H2" s="622"/>
    </row>
    <row r="3" spans="1:8" x14ac:dyDescent="0.2">
      <c r="A3" s="648"/>
      <c r="B3" s="648"/>
      <c r="C3" s="20"/>
      <c r="E3" s="27"/>
      <c r="F3" s="27"/>
      <c r="G3" s="27"/>
      <c r="H3" s="27"/>
    </row>
    <row r="4" spans="1:8" x14ac:dyDescent="0.2">
      <c r="A4" s="227" t="s">
        <v>47</v>
      </c>
      <c r="B4" s="49" t="s">
        <v>2960</v>
      </c>
      <c r="C4" s="29" t="s">
        <v>1076</v>
      </c>
      <c r="D4" s="2"/>
      <c r="E4" s="27"/>
      <c r="F4" s="29" t="s">
        <v>1395</v>
      </c>
      <c r="G4" s="691" t="s">
        <v>452</v>
      </c>
      <c r="H4" s="691"/>
    </row>
    <row r="5" spans="1:8" x14ac:dyDescent="0.2">
      <c r="A5" s="44"/>
      <c r="B5" s="49"/>
      <c r="C5" s="112"/>
      <c r="D5" s="2"/>
      <c r="E5" s="27"/>
      <c r="F5" s="112"/>
      <c r="G5" s="691"/>
      <c r="H5" s="691"/>
    </row>
    <row r="6" spans="1:8" x14ac:dyDescent="0.2">
      <c r="A6" s="211" t="s">
        <v>3187</v>
      </c>
      <c r="B6" s="105">
        <f>COUNT(E26:E28)</f>
        <v>3</v>
      </c>
      <c r="C6" s="9"/>
      <c r="F6" s="189" t="s">
        <v>4681</v>
      </c>
      <c r="G6" s="691"/>
      <c r="H6" s="691"/>
    </row>
    <row r="7" spans="1:8" x14ac:dyDescent="0.2">
      <c r="A7" s="44"/>
      <c r="B7" s="105"/>
      <c r="C7" s="9"/>
      <c r="F7" s="190"/>
      <c r="G7" s="691"/>
      <c r="H7" s="691"/>
    </row>
    <row r="8" spans="1:8" ht="13.5" thickBot="1" x14ac:dyDescent="0.25">
      <c r="A8" s="44"/>
      <c r="B8" s="105"/>
      <c r="C8" s="9"/>
      <c r="F8" s="190"/>
      <c r="G8" s="28"/>
      <c r="H8" s="28"/>
    </row>
    <row r="9" spans="1:8" x14ac:dyDescent="0.2">
      <c r="A9" s="638" t="s">
        <v>683</v>
      </c>
      <c r="B9" s="639"/>
      <c r="C9" s="639"/>
      <c r="D9" s="639"/>
      <c r="E9" s="639"/>
      <c r="F9" s="639"/>
      <c r="G9" s="639"/>
      <c r="H9" s="640"/>
    </row>
    <row r="10" spans="1:8" s="26" customFormat="1" ht="13.5" thickBot="1" x14ac:dyDescent="0.25">
      <c r="A10" s="761" t="s">
        <v>50</v>
      </c>
      <c r="B10" s="762"/>
      <c r="C10" s="763" t="s">
        <v>51</v>
      </c>
      <c r="D10" s="763"/>
      <c r="E10" s="763" t="s">
        <v>52</v>
      </c>
      <c r="F10" s="763"/>
      <c r="G10" s="137"/>
      <c r="H10" s="186" t="s">
        <v>2605</v>
      </c>
    </row>
    <row r="11" spans="1:8" ht="13.5" thickBot="1" x14ac:dyDescent="0.25">
      <c r="A11" s="629"/>
      <c r="B11" s="629"/>
      <c r="C11" s="678">
        <v>1.2</v>
      </c>
      <c r="D11" s="679"/>
      <c r="E11" s="687">
        <v>1</v>
      </c>
      <c r="F11" s="687"/>
      <c r="G11" s="136"/>
    </row>
    <row r="12" spans="1:8" x14ac:dyDescent="0.2">
      <c r="A12" s="632" t="s">
        <v>684</v>
      </c>
      <c r="B12" s="633"/>
      <c r="C12" s="633"/>
      <c r="D12" s="633"/>
      <c r="E12" s="633"/>
      <c r="F12" s="633"/>
      <c r="G12" s="633"/>
      <c r="H12" s="634"/>
    </row>
    <row r="13" spans="1:8" ht="13.5" thickBot="1" x14ac:dyDescent="0.25">
      <c r="A13" s="13" t="s">
        <v>53</v>
      </c>
      <c r="B13" s="14" t="s">
        <v>54</v>
      </c>
      <c r="C13" s="15" t="s">
        <v>55</v>
      </c>
      <c r="D13" s="14" t="s">
        <v>56</v>
      </c>
      <c r="E13" s="14" t="s">
        <v>57</v>
      </c>
      <c r="F13" s="14" t="s">
        <v>685</v>
      </c>
      <c r="G13" s="14" t="s">
        <v>696</v>
      </c>
      <c r="H13" s="164" t="s">
        <v>59</v>
      </c>
    </row>
    <row r="14" spans="1:8" s="7" customFormat="1" x14ac:dyDescent="0.2">
      <c r="A14" s="23">
        <v>4995</v>
      </c>
      <c r="B14" s="23">
        <v>4976</v>
      </c>
      <c r="C14" s="24">
        <v>4960</v>
      </c>
      <c r="D14" s="24">
        <v>4979</v>
      </c>
      <c r="E14" s="24">
        <f>B14 - A14</f>
        <v>-19</v>
      </c>
      <c r="F14" s="24">
        <v>21</v>
      </c>
      <c r="G14" s="24"/>
      <c r="H14" s="185">
        <v>0</v>
      </c>
    </row>
    <row r="15" spans="1:8" s="7" customFormat="1" x14ac:dyDescent="0.2">
      <c r="A15" s="21"/>
      <c r="B15" s="21"/>
      <c r="C15" s="18"/>
      <c r="D15" s="19"/>
      <c r="E15" s="19"/>
      <c r="F15" s="19"/>
      <c r="G15" s="19"/>
      <c r="H15" s="19"/>
    </row>
    <row r="16" spans="1:8" s="7" customFormat="1" x14ac:dyDescent="0.2">
      <c r="A16" s="224" t="s">
        <v>690</v>
      </c>
      <c r="B16" s="623" t="s">
        <v>94</v>
      </c>
      <c r="C16" s="623"/>
      <c r="D16" s="223" t="s">
        <v>693</v>
      </c>
      <c r="E16" s="624" t="s">
        <v>1397</v>
      </c>
      <c r="F16" s="624"/>
      <c r="G16" s="624"/>
      <c r="H16" s="624"/>
    </row>
    <row r="17" spans="1:8" s="7" customFormat="1" x14ac:dyDescent="0.2">
      <c r="A17" s="3"/>
      <c r="B17" s="3"/>
      <c r="C17" s="10"/>
      <c r="D17" s="223" t="s">
        <v>3141</v>
      </c>
      <c r="E17" s="624" t="s">
        <v>1119</v>
      </c>
      <c r="F17" s="624"/>
      <c r="G17" s="224" t="s">
        <v>2279</v>
      </c>
      <c r="H17" s="17"/>
    </row>
    <row r="18" spans="1:8" s="7" customFormat="1" ht="12.75" customHeight="1" x14ac:dyDescent="0.2">
      <c r="A18" s="224" t="s">
        <v>691</v>
      </c>
      <c r="B18" s="621" t="s">
        <v>2954</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224" t="s">
        <v>692</v>
      </c>
      <c r="B20" s="621" t="s">
        <v>95</v>
      </c>
      <c r="C20" s="621"/>
      <c r="D20" s="621"/>
      <c r="E20" s="621"/>
      <c r="F20" s="621"/>
      <c r="G20" s="621"/>
      <c r="H20" s="621"/>
    </row>
    <row r="21" spans="1:8" ht="13.5" thickBot="1" x14ac:dyDescent="0.25">
      <c r="C21" s="1"/>
    </row>
    <row r="22" spans="1:8" ht="13.5" thickBot="1" x14ac:dyDescent="0.25">
      <c r="A22" s="757" t="s">
        <v>686</v>
      </c>
      <c r="B22" s="758"/>
      <c r="C22" s="232" t="s">
        <v>687</v>
      </c>
      <c r="D22" s="757" t="s">
        <v>688</v>
      </c>
      <c r="E22" s="918"/>
      <c r="F22" s="758"/>
      <c r="G22" s="757" t="s">
        <v>689</v>
      </c>
      <c r="H22" s="758"/>
    </row>
    <row r="23" spans="1:8" ht="12.75" customHeight="1" x14ac:dyDescent="0.2">
      <c r="A23" s="916" t="s">
        <v>2273</v>
      </c>
      <c r="B23" s="916"/>
      <c r="C23" s="192" t="s">
        <v>4191</v>
      </c>
      <c r="D23" s="917" t="s">
        <v>3180</v>
      </c>
      <c r="E23" s="917"/>
      <c r="F23" s="917"/>
      <c r="G23" s="628" t="s">
        <v>3181</v>
      </c>
      <c r="H23" s="628"/>
    </row>
    <row r="24" spans="1:8" ht="13.5" thickBot="1" x14ac:dyDescent="0.25">
      <c r="C24" s="1"/>
    </row>
    <row r="25" spans="1:8" s="3" customFormat="1" ht="13.5" thickBot="1" x14ac:dyDescent="0.25">
      <c r="A25" s="229" t="s">
        <v>4537</v>
      </c>
      <c r="B25" s="229" t="s">
        <v>2966</v>
      </c>
      <c r="C25" s="230" t="s">
        <v>2965</v>
      </c>
      <c r="D25" s="229" t="s">
        <v>1396</v>
      </c>
      <c r="E25" s="229" t="s">
        <v>4536</v>
      </c>
      <c r="F25" s="229" t="s">
        <v>2964</v>
      </c>
      <c r="G25" s="683" t="s">
        <v>64</v>
      </c>
      <c r="H25" s="684"/>
    </row>
    <row r="26" spans="1:8" x14ac:dyDescent="0.2">
      <c r="A26" s="94" t="s">
        <v>1328</v>
      </c>
      <c r="B26" s="95" t="s">
        <v>453</v>
      </c>
      <c r="C26" s="95" t="s">
        <v>454</v>
      </c>
      <c r="D26" s="95" t="s">
        <v>455</v>
      </c>
      <c r="E26" s="78">
        <v>4995</v>
      </c>
      <c r="F26" s="77" t="s">
        <v>1030</v>
      </c>
      <c r="G26" s="753" t="s">
        <v>456</v>
      </c>
      <c r="H26" s="754"/>
    </row>
    <row r="27" spans="1:8" ht="38.25" customHeight="1" x14ac:dyDescent="0.2">
      <c r="A27" s="96" t="s">
        <v>1329</v>
      </c>
      <c r="B27" s="97" t="s">
        <v>460</v>
      </c>
      <c r="C27" s="97" t="s">
        <v>461</v>
      </c>
      <c r="D27" s="97" t="s">
        <v>462</v>
      </c>
      <c r="E27" s="61">
        <v>4991</v>
      </c>
      <c r="F27" s="60" t="s">
        <v>3157</v>
      </c>
      <c r="G27" s="747" t="s">
        <v>1740</v>
      </c>
      <c r="H27" s="748"/>
    </row>
    <row r="28" spans="1:8" ht="39.75" customHeight="1" thickBot="1" x14ac:dyDescent="0.25">
      <c r="A28" s="62" t="s">
        <v>1330</v>
      </c>
      <c r="B28" s="63" t="s">
        <v>457</v>
      </c>
      <c r="C28" s="98" t="s">
        <v>458</v>
      </c>
      <c r="D28" s="63" t="s">
        <v>459</v>
      </c>
      <c r="E28" s="64">
        <v>4976</v>
      </c>
      <c r="F28" s="63" t="s">
        <v>48</v>
      </c>
      <c r="G28" s="652" t="s">
        <v>2953</v>
      </c>
      <c r="H28" s="653"/>
    </row>
    <row r="29" spans="1:8" x14ac:dyDescent="0.2">
      <c r="A29" s="31"/>
      <c r="B29" s="31"/>
      <c r="C29" s="31"/>
      <c r="D29" s="31"/>
      <c r="E29" s="31"/>
      <c r="F29" s="31"/>
      <c r="G29" s="31"/>
      <c r="H29" s="31"/>
    </row>
    <row r="30" spans="1:8" s="7" customFormat="1" x14ac:dyDescent="0.2">
      <c r="A30" s="54" t="s">
        <v>3642</v>
      </c>
      <c r="B30" s="121" t="s">
        <v>2052</v>
      </c>
      <c r="C30" s="194"/>
      <c r="D30" s="194"/>
      <c r="E30" s="194"/>
      <c r="F30" s="194"/>
      <c r="G30" s="194"/>
      <c r="H30" s="212"/>
    </row>
  </sheetData>
  <mergeCells count="30">
    <mergeCell ref="G23:H23"/>
    <mergeCell ref="A22:B22"/>
    <mergeCell ref="D22:F22"/>
    <mergeCell ref="G22:H22"/>
    <mergeCell ref="G26:H26"/>
    <mergeCell ref="G27:H27"/>
    <mergeCell ref="G28:H28"/>
    <mergeCell ref="A1:B1"/>
    <mergeCell ref="C1:H1"/>
    <mergeCell ref="C2:H2"/>
    <mergeCell ref="A9:H9"/>
    <mergeCell ref="A3:B3"/>
    <mergeCell ref="A2:B2"/>
    <mergeCell ref="G4:H5"/>
    <mergeCell ref="E17:F17"/>
    <mergeCell ref="B20:H20"/>
    <mergeCell ref="G25:H25"/>
    <mergeCell ref="A23:B23"/>
    <mergeCell ref="B18:H18"/>
    <mergeCell ref="D23:F23"/>
    <mergeCell ref="B16:C16"/>
    <mergeCell ref="E16:H16"/>
    <mergeCell ref="A12:H12"/>
    <mergeCell ref="G6:H7"/>
    <mergeCell ref="A10:B10"/>
    <mergeCell ref="C10:D10"/>
    <mergeCell ref="E10:F10"/>
    <mergeCell ref="A11:B11"/>
    <mergeCell ref="C11:D11"/>
    <mergeCell ref="E11:F11"/>
  </mergeCells>
  <phoneticPr fontId="0" type="noConversion"/>
  <hyperlinks>
    <hyperlink ref="A2:B2" location="Overview!A1" tooltip="Go to Trail Network Overview sheet" display="Trail Network Overview" xr:uid="{00000000-0004-0000-2C00-000000000000}"/>
    <hyperlink ref="B30" location="RTD!A22" display="RTD-BG" xr:uid="{00000000-0004-0000-2C00-000001000000}"/>
  </hyperlinks>
  <pageMargins left="1" right="0.75" top="0.75" bottom="0.75" header="0.5" footer="0.5"/>
  <pageSetup scale="8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2537" divId="DR_Out_22537" sourceType="sheet" destinationFile="C:\GPS\Bicycle\CO_FN\CO_FN_PRB.htm" title="GeoBiking CO_FN PRB Trail Description"/>
  </webPublishItem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8">
    <pageSetUpPr fitToPage="1"/>
  </sheetPr>
  <dimension ref="A1:I33"/>
  <sheetViews>
    <sheetView zoomScaleNormal="100" workbookViewId="0">
      <selection sqref="A1:B1"/>
    </sheetView>
  </sheetViews>
  <sheetFormatPr defaultRowHeight="12.75" x14ac:dyDescent="0.2"/>
  <cols>
    <col min="1" max="1" width="10.42578125" bestFit="1" customWidth="1"/>
    <col min="2" max="2" width="10.140625" bestFit="1" customWidth="1"/>
    <col min="3" max="3" width="12.5703125" style="1" bestFit="1" customWidth="1"/>
    <col min="4" max="4" width="18.140625" customWidth="1"/>
    <col min="5" max="5" width="8" bestFit="1" customWidth="1"/>
    <col min="6" max="6" width="15.85546875" customWidth="1"/>
    <col min="7" max="7" width="8.140625" bestFit="1" customWidth="1"/>
    <col min="8" max="8" width="30.85546875" customWidth="1"/>
  </cols>
  <sheetData>
    <row r="1" spans="1:9" ht="24" customHeight="1" x14ac:dyDescent="0.2">
      <c r="A1" s="636" t="s">
        <v>1741</v>
      </c>
      <c r="B1" s="637"/>
      <c r="C1" s="645" t="s">
        <v>1742</v>
      </c>
      <c r="D1" s="646"/>
      <c r="E1" s="646"/>
      <c r="F1" s="646"/>
      <c r="G1" s="646"/>
      <c r="H1" s="646"/>
    </row>
    <row r="2" spans="1:9" ht="26.25" customHeight="1" x14ac:dyDescent="0.2">
      <c r="A2" s="648" t="s">
        <v>3002</v>
      </c>
      <c r="B2" s="648"/>
      <c r="C2" s="645" t="s">
        <v>877</v>
      </c>
      <c r="D2" s="671"/>
      <c r="E2" s="671"/>
      <c r="F2" s="671"/>
      <c r="G2" s="671"/>
      <c r="H2" s="671"/>
    </row>
    <row r="3" spans="1:9" x14ac:dyDescent="0.2">
      <c r="A3" s="8"/>
      <c r="B3" s="6"/>
      <c r="C3" s="647"/>
      <c r="D3" s="622"/>
      <c r="E3" s="622"/>
      <c r="F3" s="622"/>
      <c r="G3" s="622"/>
      <c r="H3" s="622"/>
    </row>
    <row r="4" spans="1:9" x14ac:dyDescent="0.2">
      <c r="A4" s="166" t="s">
        <v>47</v>
      </c>
      <c r="B4" s="111" t="s">
        <v>1743</v>
      </c>
      <c r="C4" s="54" t="s">
        <v>1076</v>
      </c>
      <c r="D4" s="919"/>
      <c r="E4" s="919"/>
      <c r="F4" s="54" t="s">
        <v>1395</v>
      </c>
      <c r="G4" s="834" t="s">
        <v>96</v>
      </c>
      <c r="H4" s="834"/>
      <c r="I4" s="31"/>
    </row>
    <row r="5" spans="1:9" x14ac:dyDescent="0.2">
      <c r="A5" s="44"/>
      <c r="B5" s="41"/>
      <c r="C5" s="44"/>
      <c r="D5" s="2"/>
      <c r="E5" s="6"/>
      <c r="G5" s="834"/>
      <c r="H5" s="834"/>
      <c r="I5" s="31"/>
    </row>
    <row r="6" spans="1:9" x14ac:dyDescent="0.2">
      <c r="A6" s="30" t="s">
        <v>3187</v>
      </c>
      <c r="B6" s="105">
        <f>COUNT(E25:E33)</f>
        <v>8</v>
      </c>
      <c r="C6"/>
      <c r="F6" s="189" t="s">
        <v>4681</v>
      </c>
      <c r="G6" s="691"/>
      <c r="H6" s="691"/>
    </row>
    <row r="7" spans="1:9" ht="13.5" thickBot="1" x14ac:dyDescent="0.25">
      <c r="A7" s="44"/>
      <c r="B7" s="105"/>
      <c r="C7"/>
      <c r="F7" s="190"/>
      <c r="G7" s="691"/>
      <c r="H7" s="691"/>
    </row>
    <row r="8" spans="1:9" x14ac:dyDescent="0.2">
      <c r="A8" s="638" t="s">
        <v>683</v>
      </c>
      <c r="B8" s="639"/>
      <c r="C8" s="639"/>
      <c r="D8" s="639"/>
      <c r="E8" s="639"/>
      <c r="F8" s="639"/>
      <c r="G8" s="639"/>
      <c r="H8" s="640"/>
    </row>
    <row r="9" spans="1:9" ht="13.5" thickBot="1" x14ac:dyDescent="0.25">
      <c r="A9" s="641" t="s">
        <v>50</v>
      </c>
      <c r="B9" s="642"/>
      <c r="C9" s="643" t="s">
        <v>51</v>
      </c>
      <c r="D9" s="644"/>
      <c r="E9" s="644" t="s">
        <v>52</v>
      </c>
      <c r="F9" s="644"/>
      <c r="G9" s="138"/>
      <c r="H9" s="163" t="s">
        <v>2605</v>
      </c>
    </row>
    <row r="10" spans="1:9" ht="13.5" thickBot="1" x14ac:dyDescent="0.25">
      <c r="A10" s="629"/>
      <c r="B10" s="629"/>
      <c r="C10" s="678">
        <v>5.8</v>
      </c>
      <c r="D10" s="679"/>
      <c r="E10" s="629">
        <v>4.9000000000000004</v>
      </c>
      <c r="F10" s="629"/>
      <c r="G10" s="11"/>
    </row>
    <row r="11" spans="1:9" x14ac:dyDescent="0.2">
      <c r="A11" s="632" t="s">
        <v>684</v>
      </c>
      <c r="B11" s="633"/>
      <c r="C11" s="633"/>
      <c r="D11" s="633"/>
      <c r="E11" s="633"/>
      <c r="F11" s="633"/>
      <c r="G11" s="633"/>
      <c r="H11" s="634"/>
    </row>
    <row r="12" spans="1:9" ht="13.5" thickBot="1" x14ac:dyDescent="0.25">
      <c r="A12" s="13" t="s">
        <v>53</v>
      </c>
      <c r="B12" s="14" t="s">
        <v>54</v>
      </c>
      <c r="C12" s="15" t="s">
        <v>55</v>
      </c>
      <c r="D12" s="14" t="s">
        <v>56</v>
      </c>
      <c r="E12" s="14" t="s">
        <v>57</v>
      </c>
      <c r="F12" s="14" t="s">
        <v>685</v>
      </c>
      <c r="G12" s="14" t="s">
        <v>696</v>
      </c>
      <c r="H12" s="164" t="s">
        <v>59</v>
      </c>
    </row>
    <row r="13" spans="1:9" s="7" customFormat="1" x14ac:dyDescent="0.2">
      <c r="A13" s="23">
        <v>5543</v>
      </c>
      <c r="B13" s="23">
        <v>5543</v>
      </c>
      <c r="C13" s="24">
        <v>5495</v>
      </c>
      <c r="D13" s="24">
        <v>5866</v>
      </c>
      <c r="E13" s="24">
        <f>B13 - A13</f>
        <v>0</v>
      </c>
      <c r="F13" s="24">
        <v>930</v>
      </c>
      <c r="G13" s="24"/>
      <c r="H13" s="3">
        <v>6</v>
      </c>
    </row>
    <row r="14" spans="1:9" s="7" customFormat="1" x14ac:dyDescent="0.2">
      <c r="A14" s="21"/>
      <c r="B14" s="21"/>
      <c r="C14" s="18"/>
      <c r="D14" s="19"/>
      <c r="E14" s="19"/>
      <c r="F14" s="19"/>
      <c r="G14" s="19"/>
      <c r="H14" s="19"/>
    </row>
    <row r="15" spans="1:9" s="7" customFormat="1" ht="12.75" customHeight="1" x14ac:dyDescent="0.2">
      <c r="A15" s="39" t="s">
        <v>690</v>
      </c>
      <c r="B15" s="623" t="s">
        <v>4303</v>
      </c>
      <c r="C15" s="623"/>
      <c r="D15" s="144" t="s">
        <v>693</v>
      </c>
      <c r="E15" s="624" t="s">
        <v>1118</v>
      </c>
      <c r="F15" s="624"/>
      <c r="G15" s="624"/>
      <c r="H15" s="624"/>
    </row>
    <row r="16" spans="1:9" s="7" customFormat="1" x14ac:dyDescent="0.2">
      <c r="A16" s="21"/>
      <c r="B16" s="21"/>
      <c r="C16" s="18"/>
      <c r="D16" s="223" t="s">
        <v>3141</v>
      </c>
      <c r="E16" s="624" t="s">
        <v>1117</v>
      </c>
      <c r="F16" s="624"/>
      <c r="G16" s="224" t="s">
        <v>2279</v>
      </c>
      <c r="H16" s="19"/>
    </row>
    <row r="17" spans="1:8" s="7" customFormat="1" ht="12.75" customHeight="1" x14ac:dyDescent="0.2">
      <c r="A17" s="39" t="s">
        <v>691</v>
      </c>
      <c r="B17" s="621" t="s">
        <v>1744</v>
      </c>
      <c r="C17" s="621"/>
      <c r="D17" s="621"/>
      <c r="E17" s="621"/>
      <c r="F17" s="621"/>
      <c r="G17" s="621"/>
      <c r="H17" s="621"/>
    </row>
    <row r="18" spans="1:8" s="7" customFormat="1" x14ac:dyDescent="0.2">
      <c r="A18" s="21"/>
      <c r="B18" s="21"/>
      <c r="C18" s="18"/>
      <c r="D18" s="19"/>
      <c r="E18" s="19"/>
      <c r="F18" s="19"/>
      <c r="G18" s="19"/>
      <c r="H18" s="19"/>
    </row>
    <row r="19" spans="1:8" s="7" customFormat="1" ht="25.5" customHeight="1" x14ac:dyDescent="0.2">
      <c r="A19" s="39" t="s">
        <v>692</v>
      </c>
      <c r="B19" s="621" t="s">
        <v>98</v>
      </c>
      <c r="C19" s="621"/>
      <c r="D19" s="621"/>
      <c r="E19" s="621"/>
      <c r="F19" s="621"/>
      <c r="G19" s="621"/>
      <c r="H19" s="621"/>
    </row>
    <row r="20" spans="1:8" ht="13.5" thickBot="1" x14ac:dyDescent="0.25"/>
    <row r="21" spans="1:8" ht="13.5" thickBot="1" x14ac:dyDescent="0.25">
      <c r="A21" s="620" t="s">
        <v>686</v>
      </c>
      <c r="B21" s="620"/>
      <c r="C21" s="143" t="s">
        <v>687</v>
      </c>
      <c r="D21" s="620" t="s">
        <v>688</v>
      </c>
      <c r="E21" s="620"/>
      <c r="F21" s="620"/>
      <c r="G21" s="620" t="s">
        <v>689</v>
      </c>
      <c r="H21" s="620"/>
    </row>
    <row r="22" spans="1:8" x14ac:dyDescent="0.2">
      <c r="A22" s="685" t="s">
        <v>1354</v>
      </c>
      <c r="B22" s="685"/>
      <c r="C22" s="148" t="s">
        <v>2602</v>
      </c>
      <c r="D22" s="676" t="s">
        <v>99</v>
      </c>
      <c r="E22" s="676"/>
      <c r="F22" s="676"/>
      <c r="G22" s="676" t="s">
        <v>100</v>
      </c>
      <c r="H22" s="676"/>
    </row>
    <row r="23" spans="1:8" ht="13.5" thickBot="1" x14ac:dyDescent="0.25"/>
    <row r="24" spans="1:8" s="3" customFormat="1" ht="13.5" thickBot="1" x14ac:dyDescent="0.25">
      <c r="A24" s="4" t="s">
        <v>4537</v>
      </c>
      <c r="B24" s="4" t="s">
        <v>2966</v>
      </c>
      <c r="C24" s="5" t="s">
        <v>2965</v>
      </c>
      <c r="D24" s="4" t="s">
        <v>1396</v>
      </c>
      <c r="E24" s="4" t="s">
        <v>4536</v>
      </c>
      <c r="F24" s="4" t="s">
        <v>2964</v>
      </c>
      <c r="G24" s="659" t="s">
        <v>64</v>
      </c>
      <c r="H24" s="660"/>
    </row>
    <row r="25" spans="1:8" s="31" customFormat="1" ht="26.25" customHeight="1" x14ac:dyDescent="0.2">
      <c r="A25" s="76" t="s">
        <v>1331</v>
      </c>
      <c r="B25" s="106" t="s">
        <v>1745</v>
      </c>
      <c r="C25" s="106" t="s">
        <v>1746</v>
      </c>
      <c r="D25" s="77" t="s">
        <v>1747</v>
      </c>
      <c r="E25" s="78">
        <v>5543</v>
      </c>
      <c r="F25" s="77" t="s">
        <v>3157</v>
      </c>
      <c r="G25" s="662" t="s">
        <v>1748</v>
      </c>
      <c r="H25" s="663"/>
    </row>
    <row r="26" spans="1:8" x14ac:dyDescent="0.2">
      <c r="A26" s="59" t="s">
        <v>1332</v>
      </c>
      <c r="B26" s="107" t="s">
        <v>1749</v>
      </c>
      <c r="C26" s="107" t="s">
        <v>878</v>
      </c>
      <c r="D26" s="60" t="s">
        <v>1750</v>
      </c>
      <c r="E26" s="61">
        <v>5727</v>
      </c>
      <c r="F26" s="60" t="s">
        <v>1030</v>
      </c>
      <c r="G26" s="713" t="s">
        <v>1751</v>
      </c>
      <c r="H26" s="658"/>
    </row>
    <row r="27" spans="1:8" x14ac:dyDescent="0.2">
      <c r="A27" s="59" t="s">
        <v>1333</v>
      </c>
      <c r="B27" s="107" t="s">
        <v>879</v>
      </c>
      <c r="C27" s="107" t="s">
        <v>1752</v>
      </c>
      <c r="D27" s="60" t="s">
        <v>1753</v>
      </c>
      <c r="E27" s="61">
        <v>5821</v>
      </c>
      <c r="F27" s="60" t="s">
        <v>1030</v>
      </c>
      <c r="G27" s="713" t="s">
        <v>1754</v>
      </c>
      <c r="H27" s="658"/>
    </row>
    <row r="28" spans="1:8" s="31" customFormat="1" ht="26.25" customHeight="1" x14ac:dyDescent="0.2">
      <c r="A28" s="59" t="s">
        <v>1334</v>
      </c>
      <c r="B28" s="107" t="s">
        <v>1756</v>
      </c>
      <c r="C28" s="107" t="s">
        <v>1755</v>
      </c>
      <c r="D28" s="60" t="s">
        <v>1757</v>
      </c>
      <c r="E28" s="61">
        <v>5832</v>
      </c>
      <c r="F28" s="60" t="s">
        <v>4537</v>
      </c>
      <c r="G28" s="654" t="s">
        <v>1758</v>
      </c>
      <c r="H28" s="655"/>
    </row>
    <row r="29" spans="1:8" s="31" customFormat="1" x14ac:dyDescent="0.2">
      <c r="A29" s="59" t="s">
        <v>1335</v>
      </c>
      <c r="B29" s="107" t="s">
        <v>1759</v>
      </c>
      <c r="C29" s="107" t="s">
        <v>1760</v>
      </c>
      <c r="D29" s="60" t="s">
        <v>1761</v>
      </c>
      <c r="E29" s="61">
        <v>5739</v>
      </c>
      <c r="F29" s="60" t="s">
        <v>1030</v>
      </c>
      <c r="G29" s="654" t="s">
        <v>1762</v>
      </c>
      <c r="H29" s="655"/>
    </row>
    <row r="30" spans="1:8" s="31" customFormat="1" x14ac:dyDescent="0.2">
      <c r="A30" s="59" t="s">
        <v>1336</v>
      </c>
      <c r="B30" s="107" t="s">
        <v>1763</v>
      </c>
      <c r="C30" s="107" t="s">
        <v>3147</v>
      </c>
      <c r="D30" s="60" t="s">
        <v>3148</v>
      </c>
      <c r="E30" s="61">
        <v>5810</v>
      </c>
      <c r="F30" s="60" t="s">
        <v>1030</v>
      </c>
      <c r="G30" s="654" t="s">
        <v>97</v>
      </c>
      <c r="H30" s="655"/>
    </row>
    <row r="31" spans="1:8" s="31" customFormat="1" ht="26.25" customHeight="1" x14ac:dyDescent="0.2">
      <c r="A31" s="59" t="s">
        <v>1337</v>
      </c>
      <c r="B31" s="107" t="s">
        <v>3149</v>
      </c>
      <c r="C31" s="107" t="s">
        <v>3150</v>
      </c>
      <c r="D31" s="60" t="s">
        <v>3151</v>
      </c>
      <c r="E31" s="61">
        <v>5721</v>
      </c>
      <c r="F31" s="60" t="s">
        <v>1030</v>
      </c>
      <c r="G31" s="654" t="s">
        <v>3156</v>
      </c>
      <c r="H31" s="655"/>
    </row>
    <row r="32" spans="1:8" s="31" customFormat="1" x14ac:dyDescent="0.2">
      <c r="A32" s="59" t="s">
        <v>3152</v>
      </c>
      <c r="B32" s="107" t="s">
        <v>3153</v>
      </c>
      <c r="C32" s="107" t="s">
        <v>3154</v>
      </c>
      <c r="D32" s="60" t="s">
        <v>65</v>
      </c>
      <c r="E32" s="61">
        <v>5508</v>
      </c>
      <c r="F32" s="60" t="s">
        <v>4537</v>
      </c>
      <c r="G32" s="654" t="s">
        <v>3155</v>
      </c>
      <c r="H32" s="655"/>
    </row>
    <row r="33" spans="1:8" s="31" customFormat="1" ht="13.5" thickBot="1" x14ac:dyDescent="0.25">
      <c r="A33" s="62" t="s">
        <v>1331</v>
      </c>
      <c r="B33" s="847" t="s">
        <v>1032</v>
      </c>
      <c r="C33" s="847"/>
      <c r="D33" s="847"/>
      <c r="E33" s="847"/>
      <c r="F33" s="847"/>
      <c r="G33" s="652" t="s">
        <v>2360</v>
      </c>
      <c r="H33" s="653"/>
    </row>
  </sheetData>
  <mergeCells count="38">
    <mergeCell ref="G28:H28"/>
    <mergeCell ref="A10:B10"/>
    <mergeCell ref="C10:D10"/>
    <mergeCell ref="E10:F10"/>
    <mergeCell ref="A11:H11"/>
    <mergeCell ref="B19:H19"/>
    <mergeCell ref="B17:H17"/>
    <mergeCell ref="B15:C15"/>
    <mergeCell ref="E15:H15"/>
    <mergeCell ref="E16:F16"/>
    <mergeCell ref="G33:H33"/>
    <mergeCell ref="G30:H30"/>
    <mergeCell ref="G31:H31"/>
    <mergeCell ref="A22:B22"/>
    <mergeCell ref="D21:F21"/>
    <mergeCell ref="D22:F22"/>
    <mergeCell ref="G21:H21"/>
    <mergeCell ref="G22:H22"/>
    <mergeCell ref="G29:H29"/>
    <mergeCell ref="A21:B21"/>
    <mergeCell ref="B33:F33"/>
    <mergeCell ref="G32:H32"/>
    <mergeCell ref="G24:H24"/>
    <mergeCell ref="G25:H25"/>
    <mergeCell ref="G26:H26"/>
    <mergeCell ref="G27:H27"/>
    <mergeCell ref="A1:B1"/>
    <mergeCell ref="A8:H8"/>
    <mergeCell ref="A9:B9"/>
    <mergeCell ref="C9:D9"/>
    <mergeCell ref="E9:F9"/>
    <mergeCell ref="C1:H1"/>
    <mergeCell ref="C3:H3"/>
    <mergeCell ref="D4:E4"/>
    <mergeCell ref="G6:H7"/>
    <mergeCell ref="G4:H5"/>
    <mergeCell ref="A2:B2"/>
    <mergeCell ref="C2:H2"/>
  </mergeCells>
  <phoneticPr fontId="0" type="noConversion"/>
  <hyperlinks>
    <hyperlink ref="A2:B2" location="Overview!A1" tooltip="Go to Trail Network Overview sheet" display="Trail Network Overview" xr:uid="{00000000-0004-0000-2D00-000000000000}"/>
  </hyperlinks>
  <pageMargins left="1" right="0.75" top="0.75" bottom="0.75" header="0.5" footer="0.5"/>
  <pageSetup scale="75"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6947" divId="DR_Out_26947" sourceType="sheet" destinationFile="C:\GPS\Bicycle\CO_FN\CO_FN_RMO.htm" title="GeoBiking CO_FN RMO Trail Description"/>
  </webPublishItem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I38"/>
  <sheetViews>
    <sheetView zoomScaleNormal="100" workbookViewId="0">
      <selection activeCell="G6" sqref="G6:H7"/>
    </sheetView>
  </sheetViews>
  <sheetFormatPr defaultRowHeight="12.75" x14ac:dyDescent="0.2"/>
  <cols>
    <col min="1" max="1" width="11.28515625" customWidth="1"/>
    <col min="2" max="2" width="10.140625" bestFit="1" customWidth="1"/>
    <col min="3" max="3" width="12.5703125" style="1" bestFit="1" customWidth="1"/>
    <col min="4" max="4" width="18.140625" customWidth="1"/>
    <col min="5" max="5" width="9.140625" bestFit="1" customWidth="1"/>
    <col min="6" max="6" width="15.85546875" customWidth="1"/>
    <col min="7" max="7" width="8.140625" bestFit="1" customWidth="1"/>
    <col min="8" max="8" width="30.85546875" customWidth="1"/>
  </cols>
  <sheetData>
    <row r="1" spans="1:9" ht="24" customHeight="1" x14ac:dyDescent="0.2">
      <c r="A1" s="636" t="s">
        <v>5022</v>
      </c>
      <c r="B1" s="637"/>
      <c r="C1" s="645" t="s">
        <v>5023</v>
      </c>
      <c r="D1" s="646"/>
      <c r="E1" s="646"/>
      <c r="F1" s="646"/>
      <c r="G1" s="646"/>
      <c r="H1" s="646"/>
    </row>
    <row r="2" spans="1:9" ht="26.25" customHeight="1" x14ac:dyDescent="0.2">
      <c r="A2" s="648" t="s">
        <v>3002</v>
      </c>
      <c r="B2" s="648"/>
      <c r="C2" s="645" t="s">
        <v>877</v>
      </c>
      <c r="D2" s="671"/>
      <c r="E2" s="671"/>
      <c r="F2" s="671"/>
      <c r="G2" s="671"/>
      <c r="H2" s="671"/>
    </row>
    <row r="3" spans="1:9" x14ac:dyDescent="0.2">
      <c r="A3" s="8"/>
      <c r="B3" s="6"/>
      <c r="C3" s="647"/>
      <c r="D3" s="622"/>
      <c r="E3" s="622"/>
      <c r="F3" s="622"/>
      <c r="G3" s="622"/>
      <c r="H3" s="622"/>
    </row>
    <row r="4" spans="1:9" x14ac:dyDescent="0.2">
      <c r="A4" s="166" t="s">
        <v>47</v>
      </c>
      <c r="B4" s="474" t="s">
        <v>5183</v>
      </c>
      <c r="C4" s="54" t="s">
        <v>1076</v>
      </c>
      <c r="D4" s="835" t="s">
        <v>5025</v>
      </c>
      <c r="E4" s="835"/>
      <c r="F4" s="54" t="s">
        <v>1395</v>
      </c>
      <c r="G4" s="834" t="s">
        <v>866</v>
      </c>
      <c r="H4" s="834"/>
      <c r="I4" s="31"/>
    </row>
    <row r="5" spans="1:9" x14ac:dyDescent="0.2">
      <c r="A5" s="44"/>
      <c r="B5" s="41"/>
      <c r="C5" s="44"/>
      <c r="D5" s="2"/>
      <c r="E5" s="6"/>
      <c r="G5" s="834"/>
      <c r="H5" s="834"/>
      <c r="I5" s="31"/>
    </row>
    <row r="6" spans="1:9" x14ac:dyDescent="0.2">
      <c r="A6" s="30" t="s">
        <v>3187</v>
      </c>
      <c r="B6" s="105">
        <f>COUNT(E25:E38)</f>
        <v>13</v>
      </c>
      <c r="C6"/>
      <c r="E6" s="189" t="s">
        <v>2767</v>
      </c>
      <c r="F6" s="189" t="s">
        <v>4681</v>
      </c>
      <c r="G6" s="691"/>
      <c r="H6" s="691"/>
    </row>
    <row r="7" spans="1:9" ht="13.5" thickBot="1" x14ac:dyDescent="0.25">
      <c r="A7" s="44"/>
      <c r="B7" s="105"/>
      <c r="C7"/>
      <c r="E7" s="499">
        <v>42262</v>
      </c>
      <c r="F7" s="190"/>
      <c r="G7" s="691"/>
      <c r="H7" s="691"/>
    </row>
    <row r="8" spans="1:9" x14ac:dyDescent="0.2">
      <c r="A8" s="638" t="s">
        <v>683</v>
      </c>
      <c r="B8" s="639"/>
      <c r="C8" s="639"/>
      <c r="D8" s="639"/>
      <c r="E8" s="639"/>
      <c r="F8" s="639"/>
      <c r="G8" s="639"/>
      <c r="H8" s="640"/>
    </row>
    <row r="9" spans="1:9" ht="13.5" thickBot="1" x14ac:dyDescent="0.25">
      <c r="A9" s="641" t="s">
        <v>50</v>
      </c>
      <c r="B9" s="642"/>
      <c r="C9" s="643" t="s">
        <v>51</v>
      </c>
      <c r="D9" s="644"/>
      <c r="E9" s="644" t="s">
        <v>52</v>
      </c>
      <c r="F9" s="644"/>
      <c r="G9" s="138"/>
      <c r="H9" s="163" t="s">
        <v>2605</v>
      </c>
    </row>
    <row r="10" spans="1:9" ht="13.5" thickBot="1" x14ac:dyDescent="0.25">
      <c r="A10" s="629"/>
      <c r="B10" s="629"/>
      <c r="C10" s="678">
        <v>6.3</v>
      </c>
      <c r="D10" s="679"/>
      <c r="E10" s="629">
        <v>3.6</v>
      </c>
      <c r="F10" s="629"/>
      <c r="G10" s="11"/>
    </row>
    <row r="11" spans="1:9" x14ac:dyDescent="0.2">
      <c r="A11" s="632" t="s">
        <v>684</v>
      </c>
      <c r="B11" s="633"/>
      <c r="C11" s="633"/>
      <c r="D11" s="633"/>
      <c r="E11" s="633"/>
      <c r="F11" s="633"/>
      <c r="G11" s="633"/>
      <c r="H11" s="634"/>
    </row>
    <row r="12" spans="1:9" ht="13.5" thickBot="1" x14ac:dyDescent="0.25">
      <c r="A12" s="13" t="s">
        <v>53</v>
      </c>
      <c r="B12" s="14" t="s">
        <v>54</v>
      </c>
      <c r="C12" s="15" t="s">
        <v>55</v>
      </c>
      <c r="D12" s="14" t="s">
        <v>56</v>
      </c>
      <c r="E12" s="14" t="s">
        <v>57</v>
      </c>
      <c r="F12" s="14" t="s">
        <v>685</v>
      </c>
      <c r="G12" s="14" t="s">
        <v>696</v>
      </c>
      <c r="H12" s="164" t="s">
        <v>59</v>
      </c>
    </row>
    <row r="13" spans="1:9" s="7" customFormat="1" x14ac:dyDescent="0.2">
      <c r="A13" s="23">
        <f>E25</f>
        <v>5113</v>
      </c>
      <c r="B13" s="23">
        <f>E28</f>
        <v>5441</v>
      </c>
      <c r="C13" s="24">
        <v>5101</v>
      </c>
      <c r="D13" s="24">
        <v>5624</v>
      </c>
      <c r="E13" s="24">
        <f>B13 - A13</f>
        <v>328</v>
      </c>
      <c r="F13" s="24">
        <v>947</v>
      </c>
      <c r="G13" s="24"/>
      <c r="H13" s="3">
        <v>6</v>
      </c>
    </row>
    <row r="14" spans="1:9" s="7" customFormat="1" x14ac:dyDescent="0.2">
      <c r="A14" s="21"/>
      <c r="B14" s="21"/>
      <c r="C14" s="18"/>
      <c r="D14" s="19"/>
      <c r="E14" s="19"/>
      <c r="F14" s="19"/>
      <c r="G14" s="19"/>
      <c r="H14" s="19"/>
    </row>
    <row r="15" spans="1:9" s="7" customFormat="1" ht="12.75" customHeight="1" x14ac:dyDescent="0.2">
      <c r="A15" s="39" t="s">
        <v>690</v>
      </c>
      <c r="B15" s="623" t="s">
        <v>4303</v>
      </c>
      <c r="C15" s="623"/>
      <c r="D15" s="144" t="s">
        <v>693</v>
      </c>
      <c r="E15" s="624" t="s">
        <v>5156</v>
      </c>
      <c r="F15" s="624"/>
      <c r="G15" s="624"/>
      <c r="H15" s="624"/>
    </row>
    <row r="16" spans="1:9" s="7" customFormat="1" x14ac:dyDescent="0.2">
      <c r="A16" s="21"/>
      <c r="B16" s="21"/>
      <c r="C16" s="18"/>
      <c r="D16" s="223" t="s">
        <v>3141</v>
      </c>
      <c r="E16" s="624" t="s">
        <v>1117</v>
      </c>
      <c r="F16" s="624"/>
      <c r="G16" s="224" t="s">
        <v>2279</v>
      </c>
      <c r="H16" s="213">
        <v>258</v>
      </c>
    </row>
    <row r="17" spans="1:8" s="7" customFormat="1" ht="12.75" customHeight="1" x14ac:dyDescent="0.2">
      <c r="A17" s="39" t="s">
        <v>691</v>
      </c>
      <c r="B17" s="621" t="s">
        <v>5026</v>
      </c>
      <c r="C17" s="621"/>
      <c r="D17" s="621"/>
      <c r="E17" s="621"/>
      <c r="F17" s="621"/>
      <c r="G17" s="621"/>
      <c r="H17" s="621"/>
    </row>
    <row r="18" spans="1:8" s="7" customFormat="1" x14ac:dyDescent="0.2">
      <c r="A18" s="21"/>
      <c r="B18" s="21"/>
      <c r="C18" s="18"/>
      <c r="D18" s="19"/>
      <c r="E18" s="19"/>
      <c r="F18" s="19"/>
      <c r="G18" s="19"/>
      <c r="H18" s="19"/>
    </row>
    <row r="19" spans="1:8" s="7" customFormat="1" ht="25.5" customHeight="1" x14ac:dyDescent="0.2">
      <c r="A19" s="39" t="s">
        <v>692</v>
      </c>
      <c r="B19" s="621" t="s">
        <v>5046</v>
      </c>
      <c r="C19" s="621"/>
      <c r="D19" s="621"/>
      <c r="E19" s="621"/>
      <c r="F19" s="621"/>
      <c r="G19" s="621"/>
      <c r="H19" s="621"/>
    </row>
    <row r="20" spans="1:8" ht="13.5" thickBot="1" x14ac:dyDescent="0.25"/>
    <row r="21" spans="1:8" ht="13.5" thickBot="1" x14ac:dyDescent="0.25">
      <c r="A21" s="620" t="s">
        <v>686</v>
      </c>
      <c r="B21" s="620"/>
      <c r="C21" s="143" t="s">
        <v>687</v>
      </c>
      <c r="D21" s="620" t="s">
        <v>688</v>
      </c>
      <c r="E21" s="620"/>
      <c r="F21" s="620"/>
      <c r="G21" s="620" t="s">
        <v>689</v>
      </c>
      <c r="H21" s="620"/>
    </row>
    <row r="22" spans="1:8" x14ac:dyDescent="0.2">
      <c r="A22" s="922" t="s">
        <v>2273</v>
      </c>
      <c r="B22" s="922"/>
      <c r="C22" s="475" t="s">
        <v>5024</v>
      </c>
      <c r="D22" s="795" t="s">
        <v>5157</v>
      </c>
      <c r="E22" s="676"/>
      <c r="F22" s="676"/>
      <c r="G22" s="795" t="s">
        <v>5158</v>
      </c>
      <c r="H22" s="676"/>
    </row>
    <row r="23" spans="1:8" ht="13.5" thickBot="1" x14ac:dyDescent="0.25"/>
    <row r="24" spans="1:8" s="3" customFormat="1" ht="13.5" thickBot="1" x14ac:dyDescent="0.25">
      <c r="A24" s="4" t="s">
        <v>4537</v>
      </c>
      <c r="B24" s="4" t="s">
        <v>2966</v>
      </c>
      <c r="C24" s="5" t="s">
        <v>2965</v>
      </c>
      <c r="D24" s="4" t="s">
        <v>1396</v>
      </c>
      <c r="E24" s="4" t="s">
        <v>4536</v>
      </c>
      <c r="F24" s="4" t="s">
        <v>2964</v>
      </c>
      <c r="G24" s="659" t="s">
        <v>64</v>
      </c>
      <c r="H24" s="660"/>
    </row>
    <row r="25" spans="1:8" s="31" customFormat="1" ht="27" customHeight="1" x14ac:dyDescent="0.2">
      <c r="A25" s="76" t="s">
        <v>5184</v>
      </c>
      <c r="B25" s="106" t="s">
        <v>5029</v>
      </c>
      <c r="C25" s="106" t="s">
        <v>1746</v>
      </c>
      <c r="D25" s="77" t="s">
        <v>5030</v>
      </c>
      <c r="E25" s="78">
        <v>5113</v>
      </c>
      <c r="F25" s="77" t="s">
        <v>3157</v>
      </c>
      <c r="G25" s="662" t="s">
        <v>5031</v>
      </c>
      <c r="H25" s="663"/>
    </row>
    <row r="26" spans="1:8" x14ac:dyDescent="0.2">
      <c r="A26" s="59" t="s">
        <v>5185</v>
      </c>
      <c r="B26" s="107" t="s">
        <v>5032</v>
      </c>
      <c r="C26" s="107" t="s">
        <v>5033</v>
      </c>
      <c r="D26" s="60" t="s">
        <v>5034</v>
      </c>
      <c r="E26" s="61">
        <v>5186</v>
      </c>
      <c r="F26" s="60" t="s">
        <v>1030</v>
      </c>
      <c r="G26" s="713" t="s">
        <v>5035</v>
      </c>
      <c r="H26" s="658"/>
    </row>
    <row r="27" spans="1:8" ht="28.5" customHeight="1" x14ac:dyDescent="0.2">
      <c r="A27" s="442" t="s">
        <v>5186</v>
      </c>
      <c r="B27" s="443" t="s">
        <v>5036</v>
      </c>
      <c r="C27" s="443" t="s">
        <v>5037</v>
      </c>
      <c r="D27" s="473" t="s">
        <v>5038</v>
      </c>
      <c r="E27" s="445">
        <v>5145</v>
      </c>
      <c r="F27" s="473" t="s">
        <v>3157</v>
      </c>
      <c r="G27" s="920" t="s">
        <v>5076</v>
      </c>
      <c r="H27" s="734"/>
    </row>
    <row r="28" spans="1:8" s="31" customFormat="1" ht="26.25" customHeight="1" x14ac:dyDescent="0.2">
      <c r="A28" s="59" t="s">
        <v>5187</v>
      </c>
      <c r="B28" s="107" t="s">
        <v>5039</v>
      </c>
      <c r="C28" s="107" t="s">
        <v>5040</v>
      </c>
      <c r="D28" s="60" t="s">
        <v>5041</v>
      </c>
      <c r="E28" s="61">
        <v>5441</v>
      </c>
      <c r="F28" s="60" t="s">
        <v>1030</v>
      </c>
      <c r="G28" s="654" t="s">
        <v>5042</v>
      </c>
      <c r="H28" s="655"/>
    </row>
    <row r="29" spans="1:8" s="31" customFormat="1" x14ac:dyDescent="0.2">
      <c r="A29" s="59" t="s">
        <v>5188</v>
      </c>
      <c r="B29" s="107" t="s">
        <v>5043</v>
      </c>
      <c r="C29" s="375" t="s">
        <v>5048</v>
      </c>
      <c r="D29" s="60" t="s">
        <v>5044</v>
      </c>
      <c r="E29" s="61">
        <v>5600</v>
      </c>
      <c r="F29" s="60" t="s">
        <v>63</v>
      </c>
      <c r="G29" s="654" t="s">
        <v>5045</v>
      </c>
      <c r="H29" s="655"/>
    </row>
    <row r="30" spans="1:8" s="31" customFormat="1" x14ac:dyDescent="0.2">
      <c r="A30" s="59" t="s">
        <v>5189</v>
      </c>
      <c r="B30" s="375" t="s">
        <v>5047</v>
      </c>
      <c r="C30" s="375" t="s">
        <v>4409</v>
      </c>
      <c r="D30" s="373" t="s">
        <v>5049</v>
      </c>
      <c r="E30" s="61">
        <v>5557</v>
      </c>
      <c r="F30" s="60" t="s">
        <v>1030</v>
      </c>
      <c r="G30" s="682" t="s">
        <v>5050</v>
      </c>
      <c r="H30" s="655"/>
    </row>
    <row r="31" spans="1:8" s="31" customFormat="1" x14ac:dyDescent="0.2">
      <c r="A31" s="59" t="s">
        <v>5190</v>
      </c>
      <c r="B31" s="375" t="s">
        <v>5051</v>
      </c>
      <c r="C31" s="375" t="s">
        <v>5052</v>
      </c>
      <c r="D31" s="373" t="s">
        <v>5078</v>
      </c>
      <c r="E31" s="61">
        <v>5531</v>
      </c>
      <c r="F31" s="60" t="s">
        <v>1030</v>
      </c>
      <c r="G31" s="682" t="s">
        <v>5079</v>
      </c>
      <c r="H31" s="655"/>
    </row>
    <row r="32" spans="1:8" s="31" customFormat="1" ht="26.25" customHeight="1" x14ac:dyDescent="0.2">
      <c r="A32" s="442" t="s">
        <v>5191</v>
      </c>
      <c r="B32" s="443" t="s">
        <v>5053</v>
      </c>
      <c r="C32" s="443" t="s">
        <v>5054</v>
      </c>
      <c r="D32" s="473" t="s">
        <v>5055</v>
      </c>
      <c r="E32" s="445">
        <v>5364</v>
      </c>
      <c r="F32" s="473" t="s">
        <v>3157</v>
      </c>
      <c r="G32" s="920" t="s">
        <v>5077</v>
      </c>
      <c r="H32" s="921"/>
    </row>
    <row r="33" spans="1:8" s="31" customFormat="1" x14ac:dyDescent="0.2">
      <c r="A33" s="476" t="s">
        <v>5192</v>
      </c>
      <c r="B33" s="441" t="s">
        <v>5056</v>
      </c>
      <c r="C33" s="441" t="s">
        <v>5057</v>
      </c>
      <c r="D33" s="477" t="s">
        <v>5058</v>
      </c>
      <c r="E33" s="478">
        <v>5592</v>
      </c>
      <c r="F33" s="477" t="s">
        <v>1030</v>
      </c>
      <c r="G33" s="665" t="s">
        <v>5059</v>
      </c>
      <c r="H33" s="739"/>
    </row>
    <row r="34" spans="1:8" s="31" customFormat="1" ht="25.5" customHeight="1" x14ac:dyDescent="0.2">
      <c r="A34" s="476" t="s">
        <v>5193</v>
      </c>
      <c r="B34" s="441" t="s">
        <v>5060</v>
      </c>
      <c r="C34" s="441" t="s">
        <v>5061</v>
      </c>
      <c r="D34" s="477" t="s">
        <v>5062</v>
      </c>
      <c r="E34" s="478">
        <v>5564</v>
      </c>
      <c r="F34" s="477" t="s">
        <v>2381</v>
      </c>
      <c r="G34" s="665" t="s">
        <v>5063</v>
      </c>
      <c r="H34" s="739"/>
    </row>
    <row r="35" spans="1:8" s="31" customFormat="1" x14ac:dyDescent="0.2">
      <c r="A35" s="476" t="s">
        <v>5194</v>
      </c>
      <c r="B35" s="441" t="s">
        <v>5064</v>
      </c>
      <c r="C35" s="441" t="s">
        <v>5065</v>
      </c>
      <c r="D35" s="477" t="s">
        <v>5066</v>
      </c>
      <c r="E35" s="478">
        <v>5564</v>
      </c>
      <c r="F35" s="477" t="s">
        <v>1030</v>
      </c>
      <c r="G35" s="665" t="s">
        <v>5067</v>
      </c>
      <c r="H35" s="739"/>
    </row>
    <row r="36" spans="1:8" s="31" customFormat="1" x14ac:dyDescent="0.2">
      <c r="A36" s="476" t="s">
        <v>5195</v>
      </c>
      <c r="B36" s="441" t="s">
        <v>5068</v>
      </c>
      <c r="C36" s="441" t="s">
        <v>5069</v>
      </c>
      <c r="D36" s="477" t="s">
        <v>5070</v>
      </c>
      <c r="E36" s="478">
        <v>5588</v>
      </c>
      <c r="F36" s="477" t="s">
        <v>1030</v>
      </c>
      <c r="G36" s="665" t="s">
        <v>5071</v>
      </c>
      <c r="H36" s="739"/>
    </row>
    <row r="37" spans="1:8" s="31" customFormat="1" x14ac:dyDescent="0.2">
      <c r="A37" s="476" t="s">
        <v>5196</v>
      </c>
      <c r="B37" s="441" t="s">
        <v>5072</v>
      </c>
      <c r="C37" s="441" t="s">
        <v>5073</v>
      </c>
      <c r="D37" s="477" t="s">
        <v>5074</v>
      </c>
      <c r="E37" s="478">
        <v>5547</v>
      </c>
      <c r="F37" s="477" t="s">
        <v>1030</v>
      </c>
      <c r="G37" s="665" t="s">
        <v>5071</v>
      </c>
      <c r="H37" s="739"/>
    </row>
    <row r="38" spans="1:8" s="31" customFormat="1" ht="13.5" thickBot="1" x14ac:dyDescent="0.25">
      <c r="A38" s="62" t="s">
        <v>5187</v>
      </c>
      <c r="B38" s="847" t="s">
        <v>1032</v>
      </c>
      <c r="C38" s="847"/>
      <c r="D38" s="847"/>
      <c r="E38" s="847"/>
      <c r="F38" s="847"/>
      <c r="G38" s="832" t="s">
        <v>5075</v>
      </c>
      <c r="H38" s="653"/>
    </row>
  </sheetData>
  <mergeCells count="43">
    <mergeCell ref="A1:B1"/>
    <mergeCell ref="C1:H1"/>
    <mergeCell ref="A2:B2"/>
    <mergeCell ref="C2:H2"/>
    <mergeCell ref="C3:H3"/>
    <mergeCell ref="D4:E4"/>
    <mergeCell ref="G4:H5"/>
    <mergeCell ref="G6:H7"/>
    <mergeCell ref="A8:H8"/>
    <mergeCell ref="A9:B9"/>
    <mergeCell ref="C9:D9"/>
    <mergeCell ref="E9:F9"/>
    <mergeCell ref="A10:B10"/>
    <mergeCell ref="C10:D10"/>
    <mergeCell ref="E10:F10"/>
    <mergeCell ref="A11:H11"/>
    <mergeCell ref="B15:C15"/>
    <mergeCell ref="E15:H15"/>
    <mergeCell ref="E16:F16"/>
    <mergeCell ref="B17:H17"/>
    <mergeCell ref="B19:H19"/>
    <mergeCell ref="G29:H29"/>
    <mergeCell ref="A21:B21"/>
    <mergeCell ref="D21:F21"/>
    <mergeCell ref="G21:H21"/>
    <mergeCell ref="A22:B22"/>
    <mergeCell ref="D22:F22"/>
    <mergeCell ref="G22:H22"/>
    <mergeCell ref="G24:H24"/>
    <mergeCell ref="G25:H25"/>
    <mergeCell ref="G26:H26"/>
    <mergeCell ref="G27:H27"/>
    <mergeCell ref="G28:H28"/>
    <mergeCell ref="G30:H30"/>
    <mergeCell ref="G31:H31"/>
    <mergeCell ref="G32:H32"/>
    <mergeCell ref="B38:F38"/>
    <mergeCell ref="G38:H38"/>
    <mergeCell ref="G33:H33"/>
    <mergeCell ref="G34:H34"/>
    <mergeCell ref="G35:H35"/>
    <mergeCell ref="G36:H36"/>
    <mergeCell ref="G37:H37"/>
  </mergeCells>
  <hyperlinks>
    <hyperlink ref="A2:B2" location="Overview!A1" tooltip="Go to Trail Network Overview sheet" display="Trail Network Overview" xr:uid="{00000000-0004-0000-2E00-000000000000}"/>
    <hyperlink ref="D4:E4" location="FtHorseFC!A1" display="Foothills FC" xr:uid="{00000000-0004-0000-2E00-000001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3186" divId="CO_FN_13186" sourceType="sheet" destinationFile="C:\GPS\Bicycle\CO_FN\CO_FN_RR.htm" title="GeoBiking CO_FN RRG Trail Description"/>
  </webPublishItem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2">
    <pageSetUpPr fitToPage="1"/>
  </sheetPr>
  <dimension ref="A1:I40"/>
  <sheetViews>
    <sheetView zoomScaleNormal="100" workbookViewId="0">
      <selection activeCell="G19" sqref="G19"/>
    </sheetView>
  </sheetViews>
  <sheetFormatPr defaultRowHeight="12.75" x14ac:dyDescent="0.2"/>
  <cols>
    <col min="1" max="1" width="10.42578125" bestFit="1" customWidth="1"/>
    <col min="2" max="2" width="10.140625" bestFit="1" customWidth="1"/>
    <col min="3" max="3" width="12.140625" style="1" bestFit="1" customWidth="1"/>
    <col min="4" max="4" width="17.28515625" bestFit="1" customWidth="1"/>
    <col min="5" max="5" width="8" bestFit="1" customWidth="1"/>
    <col min="6" max="6" width="14.7109375" bestFit="1" customWidth="1"/>
    <col min="7" max="7" width="8.140625" bestFit="1" customWidth="1"/>
    <col min="8" max="8" width="29.5703125" customWidth="1"/>
  </cols>
  <sheetData>
    <row r="1" spans="1:9" ht="18.75" customHeight="1" x14ac:dyDescent="0.2">
      <c r="A1" s="636" t="s">
        <v>526</v>
      </c>
      <c r="B1" s="637"/>
      <c r="C1" s="645" t="s">
        <v>527</v>
      </c>
      <c r="D1" s="646"/>
      <c r="E1" s="646"/>
      <c r="F1" s="646"/>
      <c r="G1" s="646"/>
      <c r="H1" s="646"/>
    </row>
    <row r="2" spans="1:9" ht="29.25" customHeight="1" x14ac:dyDescent="0.2">
      <c r="A2" s="8"/>
      <c r="B2" s="6"/>
      <c r="C2" s="645" t="s">
        <v>1595</v>
      </c>
      <c r="D2" s="671"/>
      <c r="E2" s="671"/>
      <c r="F2" s="671"/>
      <c r="G2" s="671"/>
      <c r="H2" s="671"/>
    </row>
    <row r="3" spans="1:9" x14ac:dyDescent="0.2">
      <c r="A3" s="648" t="s">
        <v>3002</v>
      </c>
      <c r="B3" s="648"/>
      <c r="C3" s="645" t="s">
        <v>1596</v>
      </c>
      <c r="D3" s="671"/>
      <c r="E3" s="671"/>
      <c r="F3" s="671"/>
      <c r="G3" s="671"/>
      <c r="H3" s="671"/>
    </row>
    <row r="4" spans="1:9" x14ac:dyDescent="0.2">
      <c r="A4" s="648"/>
      <c r="B4" s="648"/>
      <c r="C4" s="22"/>
      <c r="D4" s="22"/>
      <c r="E4" s="22"/>
      <c r="F4" s="22"/>
      <c r="G4" s="22"/>
    </row>
    <row r="5" spans="1:9" x14ac:dyDescent="0.2">
      <c r="A5" s="227" t="s">
        <v>47</v>
      </c>
      <c r="B5" s="50" t="s">
        <v>528</v>
      </c>
      <c r="C5" s="30" t="s">
        <v>1076</v>
      </c>
      <c r="D5" s="648" t="s">
        <v>75</v>
      </c>
      <c r="E5" s="648"/>
      <c r="F5" s="30" t="s">
        <v>1395</v>
      </c>
      <c r="G5" s="635" t="s">
        <v>3719</v>
      </c>
      <c r="H5" s="635"/>
      <c r="I5" s="31"/>
    </row>
    <row r="6" spans="1:9" x14ac:dyDescent="0.2">
      <c r="A6" s="44"/>
      <c r="B6" s="41"/>
      <c r="C6" s="44"/>
      <c r="D6" s="2"/>
      <c r="E6" s="6"/>
      <c r="G6" s="635"/>
      <c r="H6" s="635"/>
      <c r="I6" s="31"/>
    </row>
    <row r="7" spans="1:9" ht="18" x14ac:dyDescent="0.25">
      <c r="A7" s="211" t="s">
        <v>3187</v>
      </c>
      <c r="B7" s="105">
        <f>COUNT(E28:E40)</f>
        <v>13</v>
      </c>
      <c r="C7"/>
      <c r="D7" s="187"/>
      <c r="F7" s="189" t="s">
        <v>4681</v>
      </c>
      <c r="G7" s="671" t="s">
        <v>498</v>
      </c>
      <c r="H7" s="671"/>
    </row>
    <row r="8" spans="1:9" x14ac:dyDescent="0.2">
      <c r="A8" s="44"/>
      <c r="B8" s="105"/>
      <c r="C8"/>
      <c r="F8" s="190">
        <v>39828</v>
      </c>
      <c r="G8" s="923"/>
      <c r="H8" s="923"/>
    </row>
    <row r="9" spans="1:9" x14ac:dyDescent="0.2">
      <c r="A9" s="227" t="s">
        <v>3307</v>
      </c>
      <c r="B9" s="710" t="s">
        <v>356</v>
      </c>
      <c r="C9" s="710"/>
      <c r="D9" s="710"/>
      <c r="E9" s="710"/>
      <c r="F9" s="190"/>
      <c r="G9" s="267"/>
      <c r="H9" s="267"/>
    </row>
    <row r="10" spans="1:9" ht="13.5" thickBot="1" x14ac:dyDescent="0.25">
      <c r="A10" s="234"/>
      <c r="B10" s="235"/>
      <c r="C10" s="236"/>
      <c r="D10" s="236"/>
      <c r="E10" s="236"/>
      <c r="F10" s="237"/>
      <c r="G10" s="220"/>
      <c r="H10" s="220"/>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7.4</v>
      </c>
      <c r="D13" s="679"/>
      <c r="E13" s="629">
        <v>7.4</v>
      </c>
      <c r="F13" s="629"/>
      <c r="G13" s="11"/>
    </row>
    <row r="14" spans="1:9" x14ac:dyDescent="0.2">
      <c r="A14" s="632" t="s">
        <v>684</v>
      </c>
      <c r="B14" s="633"/>
      <c r="C14" s="633"/>
      <c r="D14" s="633"/>
      <c r="E14" s="633"/>
      <c r="F14" s="633"/>
      <c r="G14" s="633"/>
      <c r="H14" s="634"/>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E28</f>
        <v>5063</v>
      </c>
      <c r="B16" s="23">
        <f>E40</f>
        <v>5066</v>
      </c>
      <c r="C16" s="24">
        <v>4975</v>
      </c>
      <c r="D16" s="24">
        <v>5066</v>
      </c>
      <c r="E16" s="24">
        <f>B16 - A16</f>
        <v>3</v>
      </c>
      <c r="F16" s="24">
        <v>180</v>
      </c>
      <c r="G16" s="24"/>
      <c r="H16" s="3">
        <v>0</v>
      </c>
    </row>
    <row r="17" spans="1:8" s="7" customFormat="1" x14ac:dyDescent="0.2">
      <c r="A17" s="21"/>
      <c r="B17" s="21"/>
      <c r="C17" s="18"/>
      <c r="D17" s="19"/>
      <c r="E17" s="19"/>
      <c r="F17" s="19"/>
      <c r="G17" s="19"/>
      <c r="H17" s="19"/>
    </row>
    <row r="18" spans="1:8" s="7" customFormat="1" x14ac:dyDescent="0.2">
      <c r="A18" s="224" t="s">
        <v>690</v>
      </c>
      <c r="B18" s="623" t="s">
        <v>102</v>
      </c>
      <c r="C18" s="623"/>
      <c r="D18" s="144" t="s">
        <v>693</v>
      </c>
      <c r="E18" s="624" t="s">
        <v>1397</v>
      </c>
      <c r="F18" s="624"/>
      <c r="G18" s="624"/>
      <c r="H18" s="624"/>
    </row>
    <row r="19" spans="1:8" s="7" customFormat="1" x14ac:dyDescent="0.2">
      <c r="A19" s="21"/>
      <c r="B19" s="21"/>
      <c r="C19" s="18"/>
      <c r="D19" s="223" t="s">
        <v>3141</v>
      </c>
      <c r="E19" s="624" t="s">
        <v>1115</v>
      </c>
      <c r="F19" s="624"/>
      <c r="G19" s="224" t="s">
        <v>2279</v>
      </c>
      <c r="H19" s="19"/>
    </row>
    <row r="20" spans="1:8" s="7" customFormat="1" ht="12.75" customHeight="1" x14ac:dyDescent="0.2">
      <c r="A20" s="224" t="s">
        <v>691</v>
      </c>
      <c r="B20" s="621" t="s">
        <v>1116</v>
      </c>
      <c r="C20" s="621"/>
      <c r="D20" s="621"/>
      <c r="E20" s="621"/>
      <c r="F20" s="621"/>
      <c r="G20" s="621"/>
      <c r="H20" s="621"/>
    </row>
    <row r="21" spans="1:8" s="7" customFormat="1" x14ac:dyDescent="0.2">
      <c r="A21" s="21"/>
      <c r="B21" s="21"/>
      <c r="C21" s="18"/>
      <c r="D21" s="19"/>
      <c r="E21" s="19"/>
      <c r="F21" s="19"/>
      <c r="G21" s="19"/>
      <c r="H21" s="19"/>
    </row>
    <row r="22" spans="1:8" s="7" customFormat="1" ht="25.5" customHeight="1" x14ac:dyDescent="0.2">
      <c r="A22" s="224" t="s">
        <v>692</v>
      </c>
      <c r="B22" s="621" t="s">
        <v>1281</v>
      </c>
      <c r="C22" s="621"/>
      <c r="D22" s="621"/>
      <c r="E22" s="621"/>
      <c r="F22" s="621"/>
      <c r="G22" s="621"/>
      <c r="H22" s="621"/>
    </row>
    <row r="23" spans="1:8" ht="13.5" thickBot="1" x14ac:dyDescent="0.25"/>
    <row r="24" spans="1:8" ht="13.5" thickBot="1" x14ac:dyDescent="0.25">
      <c r="A24" s="686" t="s">
        <v>686</v>
      </c>
      <c r="B24" s="686"/>
      <c r="C24" s="233" t="s">
        <v>687</v>
      </c>
      <c r="D24" s="686" t="s">
        <v>688</v>
      </c>
      <c r="E24" s="686"/>
      <c r="F24" s="686"/>
      <c r="G24" s="686" t="s">
        <v>689</v>
      </c>
      <c r="H24" s="686"/>
    </row>
    <row r="25" spans="1:8" x14ac:dyDescent="0.2">
      <c r="A25" s="800" t="s">
        <v>743</v>
      </c>
      <c r="B25" s="800"/>
      <c r="C25" s="159" t="s">
        <v>4304</v>
      </c>
      <c r="D25" s="621" t="s">
        <v>104</v>
      </c>
      <c r="E25" s="622"/>
      <c r="F25" s="622"/>
      <c r="G25" s="676" t="s">
        <v>103</v>
      </c>
      <c r="H25" s="676"/>
    </row>
    <row r="26" spans="1:8" ht="13.5" thickBot="1" x14ac:dyDescent="0.25"/>
    <row r="27" spans="1:8" s="3" customFormat="1" ht="13.5" thickBot="1" x14ac:dyDescent="0.25">
      <c r="A27" s="229" t="s">
        <v>4537</v>
      </c>
      <c r="B27" s="229" t="s">
        <v>2966</v>
      </c>
      <c r="C27" s="230" t="s">
        <v>2965</v>
      </c>
      <c r="D27" s="229" t="s">
        <v>1396</v>
      </c>
      <c r="E27" s="229" t="s">
        <v>4536</v>
      </c>
      <c r="F27" s="229" t="s">
        <v>2964</v>
      </c>
      <c r="G27" s="683" t="s">
        <v>64</v>
      </c>
      <c r="H27" s="684"/>
    </row>
    <row r="28" spans="1:8" s="31" customFormat="1" x14ac:dyDescent="0.2">
      <c r="A28" s="76" t="s">
        <v>1338</v>
      </c>
      <c r="B28" s="106" t="s">
        <v>529</v>
      </c>
      <c r="C28" s="106" t="s">
        <v>530</v>
      </c>
      <c r="D28" s="77" t="s">
        <v>531</v>
      </c>
      <c r="E28" s="78">
        <v>5063</v>
      </c>
      <c r="F28" s="77" t="s">
        <v>1030</v>
      </c>
      <c r="G28" s="662" t="s">
        <v>875</v>
      </c>
      <c r="H28" s="663"/>
    </row>
    <row r="29" spans="1:8" s="31" customFormat="1" ht="26.25" customHeight="1" x14ac:dyDescent="0.2">
      <c r="A29" s="59" t="s">
        <v>1053</v>
      </c>
      <c r="B29" s="107" t="s">
        <v>532</v>
      </c>
      <c r="C29" s="107" t="s">
        <v>533</v>
      </c>
      <c r="D29" s="60" t="s">
        <v>1031</v>
      </c>
      <c r="E29" s="61">
        <v>5063</v>
      </c>
      <c r="F29" s="60" t="s">
        <v>1030</v>
      </c>
      <c r="G29" s="654" t="s">
        <v>534</v>
      </c>
      <c r="H29" s="655"/>
    </row>
    <row r="30" spans="1:8" x14ac:dyDescent="0.2">
      <c r="A30" s="85" t="s">
        <v>1054</v>
      </c>
      <c r="B30" s="109" t="s">
        <v>535</v>
      </c>
      <c r="C30" s="107" t="s">
        <v>536</v>
      </c>
      <c r="D30" s="86" t="s">
        <v>537</v>
      </c>
      <c r="E30" s="87">
        <v>5028</v>
      </c>
      <c r="F30" s="86" t="s">
        <v>1030</v>
      </c>
      <c r="G30" s="656" t="s">
        <v>876</v>
      </c>
      <c r="H30" s="657"/>
    </row>
    <row r="31" spans="1:8" s="31" customFormat="1" ht="26.25" customHeight="1" x14ac:dyDescent="0.2">
      <c r="A31" s="59" t="s">
        <v>1055</v>
      </c>
      <c r="B31" s="107" t="s">
        <v>538</v>
      </c>
      <c r="C31" s="107" t="s">
        <v>539</v>
      </c>
      <c r="D31" s="60" t="s">
        <v>531</v>
      </c>
      <c r="E31" s="61">
        <v>5058</v>
      </c>
      <c r="F31" s="60" t="s">
        <v>1030</v>
      </c>
      <c r="G31" s="654" t="s">
        <v>3686</v>
      </c>
      <c r="H31" s="655"/>
    </row>
    <row r="32" spans="1:8" s="31" customFormat="1" x14ac:dyDescent="0.2">
      <c r="A32" s="59" t="s">
        <v>1056</v>
      </c>
      <c r="B32" s="107" t="s">
        <v>3687</v>
      </c>
      <c r="C32" s="107" t="s">
        <v>3688</v>
      </c>
      <c r="D32" s="60" t="s">
        <v>3689</v>
      </c>
      <c r="E32" s="61">
        <v>5024</v>
      </c>
      <c r="F32" s="60" t="s">
        <v>4537</v>
      </c>
      <c r="G32" s="654" t="s">
        <v>3690</v>
      </c>
      <c r="H32" s="655"/>
    </row>
    <row r="33" spans="1:8" s="31" customFormat="1" x14ac:dyDescent="0.2">
      <c r="A33" s="59" t="s">
        <v>1057</v>
      </c>
      <c r="B33" s="107" t="s">
        <v>3691</v>
      </c>
      <c r="C33" s="107" t="s">
        <v>3692</v>
      </c>
      <c r="D33" s="60" t="s">
        <v>3693</v>
      </c>
      <c r="E33" s="61">
        <v>5003</v>
      </c>
      <c r="F33" s="60" t="s">
        <v>1030</v>
      </c>
      <c r="G33" s="654" t="s">
        <v>3694</v>
      </c>
      <c r="H33" s="655"/>
    </row>
    <row r="34" spans="1:8" s="31" customFormat="1" x14ac:dyDescent="0.2">
      <c r="A34" s="59" t="s">
        <v>1058</v>
      </c>
      <c r="B34" s="107" t="s">
        <v>3695</v>
      </c>
      <c r="C34" s="107" t="s">
        <v>3696</v>
      </c>
      <c r="D34" s="60" t="s">
        <v>3697</v>
      </c>
      <c r="E34" s="61">
        <v>4996</v>
      </c>
      <c r="F34" s="60" t="s">
        <v>48</v>
      </c>
      <c r="G34" s="654" t="s">
        <v>3698</v>
      </c>
      <c r="H34" s="655"/>
    </row>
    <row r="35" spans="1:8" s="31" customFormat="1" x14ac:dyDescent="0.2">
      <c r="A35" s="59" t="s">
        <v>1059</v>
      </c>
      <c r="B35" s="107" t="s">
        <v>3699</v>
      </c>
      <c r="C35" s="107" t="s">
        <v>3700</v>
      </c>
      <c r="D35" s="60" t="s">
        <v>3701</v>
      </c>
      <c r="E35" s="61">
        <v>5001</v>
      </c>
      <c r="F35" s="60" t="s">
        <v>4537</v>
      </c>
      <c r="G35" s="654" t="s">
        <v>3702</v>
      </c>
      <c r="H35" s="655"/>
    </row>
    <row r="36" spans="1:8" s="31" customFormat="1" x14ac:dyDescent="0.2">
      <c r="A36" s="59" t="s">
        <v>1060</v>
      </c>
      <c r="B36" s="107" t="s">
        <v>3703</v>
      </c>
      <c r="C36" s="107" t="s">
        <v>3704</v>
      </c>
      <c r="D36" s="60" t="s">
        <v>3705</v>
      </c>
      <c r="E36" s="61">
        <v>5078</v>
      </c>
      <c r="F36" s="60" t="s">
        <v>4537</v>
      </c>
      <c r="G36" s="654" t="s">
        <v>3706</v>
      </c>
      <c r="H36" s="655"/>
    </row>
    <row r="37" spans="1:8" s="31" customFormat="1" x14ac:dyDescent="0.2">
      <c r="A37" s="59" t="s">
        <v>1061</v>
      </c>
      <c r="B37" s="107" t="s">
        <v>494</v>
      </c>
      <c r="C37" s="107" t="s">
        <v>495</v>
      </c>
      <c r="D37" s="60" t="s">
        <v>496</v>
      </c>
      <c r="E37" s="61">
        <v>5047</v>
      </c>
      <c r="F37" s="60" t="s">
        <v>1030</v>
      </c>
      <c r="G37" s="654" t="s">
        <v>497</v>
      </c>
      <c r="H37" s="655"/>
    </row>
    <row r="38" spans="1:8" s="31" customFormat="1" x14ac:dyDescent="0.2">
      <c r="A38" s="59" t="s">
        <v>1062</v>
      </c>
      <c r="B38" s="107" t="s">
        <v>3707</v>
      </c>
      <c r="C38" s="107" t="s">
        <v>518</v>
      </c>
      <c r="D38" s="60" t="s">
        <v>3708</v>
      </c>
      <c r="E38" s="61">
        <v>5058</v>
      </c>
      <c r="F38" s="60" t="s">
        <v>1030</v>
      </c>
      <c r="G38" s="654" t="s">
        <v>1601</v>
      </c>
      <c r="H38" s="655"/>
    </row>
    <row r="39" spans="1:8" s="31" customFormat="1" x14ac:dyDescent="0.2">
      <c r="A39" s="59" t="s">
        <v>1063</v>
      </c>
      <c r="B39" s="107" t="s">
        <v>3709</v>
      </c>
      <c r="C39" s="107" t="s">
        <v>3710</v>
      </c>
      <c r="D39" s="60" t="s">
        <v>3711</v>
      </c>
      <c r="E39" s="61">
        <v>5063</v>
      </c>
      <c r="F39" s="60" t="s">
        <v>1030</v>
      </c>
      <c r="G39" s="654" t="s">
        <v>3712</v>
      </c>
      <c r="H39" s="655"/>
    </row>
    <row r="40" spans="1:8" s="31" customFormat="1" ht="26.25" customHeight="1" thickBot="1" x14ac:dyDescent="0.25">
      <c r="A40" s="62" t="s">
        <v>1413</v>
      </c>
      <c r="B40" s="108" t="s">
        <v>3713</v>
      </c>
      <c r="C40" s="108" t="s">
        <v>3714</v>
      </c>
      <c r="D40" s="63" t="s">
        <v>2170</v>
      </c>
      <c r="E40" s="64">
        <v>5066</v>
      </c>
      <c r="F40" s="63" t="s">
        <v>48</v>
      </c>
      <c r="G40" s="652" t="s">
        <v>101</v>
      </c>
      <c r="H40" s="653"/>
    </row>
  </sheetData>
  <mergeCells count="43">
    <mergeCell ref="G39:H39"/>
    <mergeCell ref="G40:H40"/>
    <mergeCell ref="A24:B24"/>
    <mergeCell ref="A25:B25"/>
    <mergeCell ref="D24:F24"/>
    <mergeCell ref="D25:F25"/>
    <mergeCell ref="G24:H24"/>
    <mergeCell ref="G25:H25"/>
    <mergeCell ref="G36:H36"/>
    <mergeCell ref="G37:H37"/>
    <mergeCell ref="G28:H28"/>
    <mergeCell ref="G29:H29"/>
    <mergeCell ref="G30:H30"/>
    <mergeCell ref="G31:H31"/>
    <mergeCell ref="G38:H38"/>
    <mergeCell ref="G32:H32"/>
    <mergeCell ref="G33:H33"/>
    <mergeCell ref="G34:H34"/>
    <mergeCell ref="G35:H35"/>
    <mergeCell ref="B18:C18"/>
    <mergeCell ref="E18:H18"/>
    <mergeCell ref="B22:H22"/>
    <mergeCell ref="G27:H27"/>
    <mergeCell ref="B20:H20"/>
    <mergeCell ref="E19:F19"/>
    <mergeCell ref="A1:B1"/>
    <mergeCell ref="A11:H11"/>
    <mergeCell ref="A12:B12"/>
    <mergeCell ref="C12:D12"/>
    <mergeCell ref="E12:F12"/>
    <mergeCell ref="C1:H1"/>
    <mergeCell ref="D5:E5"/>
    <mergeCell ref="A4:B4"/>
    <mergeCell ref="C2:H2"/>
    <mergeCell ref="B9:E9"/>
    <mergeCell ref="A14:H14"/>
    <mergeCell ref="G7:H8"/>
    <mergeCell ref="G5:H6"/>
    <mergeCell ref="C3:H3"/>
    <mergeCell ref="A13:B13"/>
    <mergeCell ref="C13:D13"/>
    <mergeCell ref="E13:F13"/>
    <mergeCell ref="A3:B3"/>
  </mergeCells>
  <phoneticPr fontId="0" type="noConversion"/>
  <hyperlinks>
    <hyperlink ref="D5:E5" location="Oligarchy!A1" display="Oligarchy Ditch Trail" xr:uid="{00000000-0004-0000-2F00-000000000000}"/>
    <hyperlink ref="A3:B3" location="Overview!A1" tooltip="Go to Trail Network Overview sheet" display="Trail Network Overview" xr:uid="{00000000-0004-0000-2F00-000001000000}"/>
    <hyperlink ref="B9:E9" r:id="rId1" display=".ci.longmont.co.us/parks/park_list/greenwaylis" xr:uid="{00000000-0004-0000-2F00-000002000000}"/>
  </hyperlinks>
  <pageMargins left="1" right="0.75" top="1"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867" divId="DR_Out_867" sourceType="sheet" destinationFile="C:\GPS\Bicycle\CO_FN\CO_FN_RRS.htm" title="GeoBiking CO_FN RRS Trail Description"/>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0">
    <pageSetUpPr fitToPage="1"/>
  </sheetPr>
  <dimension ref="A1:I58"/>
  <sheetViews>
    <sheetView topLeftCell="A11" zoomScaleNormal="100" workbookViewId="0">
      <selection activeCell="E26" sqref="E26:H26"/>
    </sheetView>
  </sheetViews>
  <sheetFormatPr defaultRowHeight="12.75" x14ac:dyDescent="0.2"/>
  <cols>
    <col min="1" max="1" width="11" customWidth="1"/>
    <col min="2" max="2" width="10.140625" bestFit="1" customWidth="1"/>
    <col min="3" max="3" width="12.140625" style="1" bestFit="1" customWidth="1"/>
    <col min="4" max="4" width="17" bestFit="1" customWidth="1"/>
    <col min="5" max="5" width="8" bestFit="1" customWidth="1"/>
    <col min="6" max="6" width="15.140625" bestFit="1" customWidth="1"/>
    <col min="7" max="7" width="8.140625" bestFit="1" customWidth="1"/>
    <col min="8" max="8" width="33.42578125" customWidth="1"/>
  </cols>
  <sheetData>
    <row r="1" spans="1:9" ht="23.25" customHeight="1" x14ac:dyDescent="0.2">
      <c r="A1" s="636" t="s">
        <v>2662</v>
      </c>
      <c r="B1" s="637"/>
      <c r="C1" s="645" t="s">
        <v>2663</v>
      </c>
      <c r="D1" s="646"/>
      <c r="E1" s="646"/>
      <c r="F1" s="646"/>
      <c r="G1" s="646"/>
      <c r="H1" s="646"/>
    </row>
    <row r="2" spans="1:9" x14ac:dyDescent="0.2">
      <c r="A2" s="648" t="s">
        <v>3002</v>
      </c>
      <c r="B2" s="648"/>
      <c r="C2" s="647" t="s">
        <v>4473</v>
      </c>
      <c r="D2" s="622"/>
      <c r="E2" s="622"/>
      <c r="F2" s="622"/>
      <c r="G2" s="622"/>
      <c r="H2" s="622"/>
    </row>
    <row r="3" spans="1:9" x14ac:dyDescent="0.2">
      <c r="A3" s="648"/>
      <c r="B3" s="648"/>
      <c r="C3" s="22"/>
      <c r="D3" s="22"/>
      <c r="E3" s="22"/>
      <c r="F3" s="22"/>
      <c r="G3" s="22"/>
    </row>
    <row r="4" spans="1:9" x14ac:dyDescent="0.2">
      <c r="A4" s="227" t="s">
        <v>47</v>
      </c>
      <c r="B4" s="47" t="s">
        <v>2664</v>
      </c>
      <c r="C4" s="30" t="s">
        <v>1076</v>
      </c>
      <c r="D4" s="648" t="s">
        <v>1647</v>
      </c>
      <c r="E4" s="648"/>
      <c r="F4" s="30" t="s">
        <v>1395</v>
      </c>
      <c r="G4" s="692"/>
      <c r="H4" s="692"/>
      <c r="I4" s="31"/>
    </row>
    <row r="5" spans="1:9" x14ac:dyDescent="0.2">
      <c r="A5" s="251"/>
      <c r="B5" s="47"/>
      <c r="C5" s="30"/>
      <c r="D5" s="80" t="s">
        <v>5132</v>
      </c>
      <c r="E5" s="669" t="s">
        <v>1764</v>
      </c>
      <c r="F5" s="669"/>
      <c r="G5" s="692"/>
      <c r="H5" s="692"/>
      <c r="I5" s="31"/>
    </row>
    <row r="6" spans="1:9" x14ac:dyDescent="0.2">
      <c r="A6" s="251"/>
      <c r="B6" s="47"/>
      <c r="C6" s="30"/>
      <c r="D6" s="648" t="s">
        <v>4474</v>
      </c>
      <c r="E6" s="648"/>
      <c r="F6" s="44"/>
      <c r="G6" s="44"/>
      <c r="H6" s="44"/>
      <c r="I6" s="31"/>
    </row>
    <row r="7" spans="1:9" x14ac:dyDescent="0.2">
      <c r="A7" s="211" t="s">
        <v>3187</v>
      </c>
      <c r="B7" s="105">
        <f>COUNT(E36:E56)</f>
        <v>20</v>
      </c>
      <c r="C7" s="30"/>
      <c r="D7" s="2" t="s">
        <v>978</v>
      </c>
      <c r="E7" s="80"/>
      <c r="F7" s="44"/>
      <c r="G7" s="44"/>
      <c r="H7" s="44"/>
      <c r="I7" s="31"/>
    </row>
    <row r="8" spans="1:9" x14ac:dyDescent="0.2">
      <c r="C8" s="30"/>
      <c r="D8" s="80" t="s">
        <v>1598</v>
      </c>
      <c r="E8" s="80" t="s">
        <v>1764</v>
      </c>
      <c r="F8" s="44"/>
      <c r="G8" s="44"/>
      <c r="H8" s="51"/>
      <c r="I8" s="31"/>
    </row>
    <row r="9" spans="1:9" x14ac:dyDescent="0.2">
      <c r="A9" s="250"/>
      <c r="B9" s="105"/>
      <c r="C9" s="30"/>
      <c r="D9" s="80" t="s">
        <v>1430</v>
      </c>
      <c r="E9" s="80" t="s">
        <v>1764</v>
      </c>
      <c r="F9" s="44"/>
      <c r="G9" s="44"/>
      <c r="H9" s="51"/>
      <c r="I9" s="31"/>
    </row>
    <row r="10" spans="1:9" x14ac:dyDescent="0.2">
      <c r="A10" s="44"/>
      <c r="B10" s="41"/>
      <c r="C10" s="30"/>
      <c r="D10" s="2" t="s">
        <v>1429</v>
      </c>
      <c r="E10" s="6"/>
      <c r="H10" s="44"/>
      <c r="I10" s="31"/>
    </row>
    <row r="11" spans="1:9" x14ac:dyDescent="0.2">
      <c r="A11" s="44"/>
      <c r="B11" s="41"/>
      <c r="C11" s="30"/>
      <c r="D11" s="2" t="s">
        <v>4037</v>
      </c>
      <c r="E11" s="6"/>
      <c r="H11" s="44"/>
      <c r="I11" s="31"/>
    </row>
    <row r="12" spans="1:9" x14ac:dyDescent="0.2">
      <c r="A12" s="44"/>
      <c r="B12" s="41"/>
      <c r="C12" s="30"/>
      <c r="D12" s="2" t="s">
        <v>2187</v>
      </c>
      <c r="E12" s="6"/>
      <c r="H12" s="44"/>
      <c r="I12" s="31"/>
    </row>
    <row r="13" spans="1:9" x14ac:dyDescent="0.2">
      <c r="A13" s="44"/>
      <c r="B13" s="41"/>
      <c r="C13" s="30"/>
      <c r="D13" s="2" t="s">
        <v>2185</v>
      </c>
      <c r="E13" s="6"/>
      <c r="H13" s="44"/>
      <c r="I13" s="31"/>
    </row>
    <row r="14" spans="1:9" x14ac:dyDescent="0.2">
      <c r="A14" s="44"/>
      <c r="B14" s="41"/>
      <c r="C14" s="30"/>
      <c r="D14" s="2" t="s">
        <v>75</v>
      </c>
      <c r="E14" s="6"/>
      <c r="H14" s="44"/>
      <c r="I14" s="31"/>
    </row>
    <row r="15" spans="1:9" x14ac:dyDescent="0.2">
      <c r="A15" s="44"/>
      <c r="B15" s="41"/>
      <c r="C15" s="30"/>
      <c r="D15" s="2" t="s">
        <v>2179</v>
      </c>
      <c r="E15" s="6"/>
      <c r="H15" s="44"/>
      <c r="I15" s="31"/>
    </row>
    <row r="16" spans="1:9" x14ac:dyDescent="0.2">
      <c r="A16" s="44"/>
      <c r="B16" s="41"/>
      <c r="C16" s="30"/>
      <c r="D16" s="80" t="s">
        <v>1431</v>
      </c>
      <c r="E16" s="6" t="s">
        <v>1764</v>
      </c>
      <c r="F16" s="189" t="s">
        <v>4681</v>
      </c>
      <c r="G16" s="680" t="s">
        <v>5169</v>
      </c>
      <c r="H16" s="691"/>
      <c r="I16" s="31"/>
    </row>
    <row r="17" spans="1:9" x14ac:dyDescent="0.2">
      <c r="A17" s="44"/>
      <c r="B17" s="41"/>
      <c r="C17" s="30"/>
      <c r="D17" s="2" t="s">
        <v>1428</v>
      </c>
      <c r="E17" s="6"/>
      <c r="F17" s="190">
        <v>42262</v>
      </c>
      <c r="G17" s="691"/>
      <c r="H17" s="691"/>
      <c r="I17" s="31"/>
    </row>
    <row r="18" spans="1:9" ht="13.5" thickBot="1" x14ac:dyDescent="0.25">
      <c r="A18" s="674"/>
      <c r="B18" s="674"/>
      <c r="C18"/>
    </row>
    <row r="19" spans="1:9" x14ac:dyDescent="0.2">
      <c r="A19" s="638" t="s">
        <v>683</v>
      </c>
      <c r="B19" s="639"/>
      <c r="C19" s="639"/>
      <c r="D19" s="639"/>
      <c r="E19" s="639"/>
      <c r="F19" s="639"/>
      <c r="G19" s="639"/>
      <c r="H19" s="640"/>
    </row>
    <row r="20" spans="1:9" ht="13.5" thickBot="1" x14ac:dyDescent="0.25">
      <c r="A20" s="641" t="s">
        <v>50</v>
      </c>
      <c r="B20" s="642"/>
      <c r="C20" s="643" t="s">
        <v>51</v>
      </c>
      <c r="D20" s="644"/>
      <c r="E20" s="644" t="s">
        <v>52</v>
      </c>
      <c r="F20" s="644"/>
      <c r="G20" s="138"/>
      <c r="H20" s="163" t="s">
        <v>2605</v>
      </c>
    </row>
    <row r="21" spans="1:9" ht="13.5" thickBot="1" x14ac:dyDescent="0.25">
      <c r="A21" s="629"/>
      <c r="B21" s="629"/>
      <c r="C21" s="687">
        <v>20.2</v>
      </c>
      <c r="D21" s="688"/>
      <c r="E21" s="629">
        <v>19.7</v>
      </c>
      <c r="F21" s="629"/>
      <c r="G21" s="11"/>
    </row>
    <row r="22" spans="1:9" x14ac:dyDescent="0.2">
      <c r="A22" s="632" t="s">
        <v>684</v>
      </c>
      <c r="B22" s="633"/>
      <c r="C22" s="633"/>
      <c r="D22" s="633"/>
      <c r="E22" s="633"/>
      <c r="F22" s="633"/>
      <c r="G22" s="633"/>
      <c r="H22" s="634"/>
    </row>
    <row r="23" spans="1:9" ht="13.5" thickBot="1" x14ac:dyDescent="0.25">
      <c r="A23" s="13" t="s">
        <v>53</v>
      </c>
      <c r="B23" s="14" t="s">
        <v>54</v>
      </c>
      <c r="C23" s="15" t="s">
        <v>55</v>
      </c>
      <c r="D23" s="14" t="s">
        <v>56</v>
      </c>
      <c r="E23" s="14" t="s">
        <v>57</v>
      </c>
      <c r="F23" s="14" t="s">
        <v>685</v>
      </c>
      <c r="G23" s="14" t="s">
        <v>696</v>
      </c>
      <c r="H23" s="164" t="s">
        <v>59</v>
      </c>
    </row>
    <row r="24" spans="1:9" s="7" customFormat="1" x14ac:dyDescent="0.2">
      <c r="A24" s="23">
        <v>5385</v>
      </c>
      <c r="B24" s="23">
        <v>5114</v>
      </c>
      <c r="C24" s="24">
        <v>4982</v>
      </c>
      <c r="D24" s="24">
        <v>5406</v>
      </c>
      <c r="E24" s="24">
        <f>B24 - A24</f>
        <v>-271</v>
      </c>
      <c r="F24" s="24">
        <v>412</v>
      </c>
      <c r="G24" s="24"/>
      <c r="H24" s="3">
        <v>1</v>
      </c>
    </row>
    <row r="25" spans="1:9" s="7" customFormat="1" x14ac:dyDescent="0.2">
      <c r="A25" s="21"/>
      <c r="B25" s="21"/>
      <c r="C25" s="18"/>
      <c r="D25" s="19"/>
      <c r="E25" s="19"/>
      <c r="F25" s="19"/>
      <c r="G25" s="19"/>
      <c r="H25" s="19"/>
    </row>
    <row r="26" spans="1:9" s="7" customFormat="1" x14ac:dyDescent="0.2">
      <c r="A26" s="224" t="s">
        <v>690</v>
      </c>
      <c r="B26" s="623" t="s">
        <v>2993</v>
      </c>
      <c r="C26" s="623"/>
      <c r="D26" s="144" t="s">
        <v>693</v>
      </c>
      <c r="E26" s="624" t="s">
        <v>4499</v>
      </c>
      <c r="F26" s="624"/>
      <c r="G26" s="624"/>
      <c r="H26" s="624"/>
    </row>
    <row r="27" spans="1:9" s="7" customFormat="1" x14ac:dyDescent="0.2">
      <c r="A27" s="21"/>
      <c r="B27" s="21"/>
      <c r="C27" s="18"/>
      <c r="D27" s="144" t="s">
        <v>3141</v>
      </c>
      <c r="E27" s="624" t="s">
        <v>3143</v>
      </c>
      <c r="F27" s="624"/>
      <c r="G27" s="224" t="s">
        <v>2279</v>
      </c>
      <c r="H27" s="19"/>
    </row>
    <row r="28" spans="1:9" s="7" customFormat="1" ht="12.75" customHeight="1" x14ac:dyDescent="0.2">
      <c r="A28" s="39" t="s">
        <v>691</v>
      </c>
      <c r="B28" s="621" t="s">
        <v>4472</v>
      </c>
      <c r="C28" s="621"/>
      <c r="D28" s="621"/>
      <c r="E28" s="621"/>
      <c r="F28" s="621"/>
      <c r="G28" s="621"/>
      <c r="H28" s="621"/>
    </row>
    <row r="29" spans="1:9" s="7" customFormat="1" x14ac:dyDescent="0.2">
      <c r="A29" s="21"/>
      <c r="B29" s="21"/>
      <c r="C29" s="18"/>
      <c r="D29" s="19"/>
      <c r="E29" s="19"/>
      <c r="F29" s="19"/>
      <c r="G29" s="19"/>
      <c r="H29" s="19"/>
    </row>
    <row r="30" spans="1:9" s="7" customFormat="1" ht="12.75" customHeight="1" x14ac:dyDescent="0.2">
      <c r="A30" s="39" t="s">
        <v>692</v>
      </c>
      <c r="B30" s="621" t="s">
        <v>4599</v>
      </c>
      <c r="C30" s="621"/>
      <c r="D30" s="621"/>
      <c r="E30" s="621"/>
      <c r="F30" s="621"/>
      <c r="G30" s="621"/>
      <c r="H30" s="621"/>
    </row>
    <row r="31" spans="1:9" ht="13.5" thickBot="1" x14ac:dyDescent="0.25"/>
    <row r="32" spans="1:9" ht="13.5" thickBot="1" x14ac:dyDescent="0.25">
      <c r="A32" s="686" t="s">
        <v>686</v>
      </c>
      <c r="B32" s="686"/>
      <c r="C32" s="233" t="s">
        <v>687</v>
      </c>
      <c r="D32" s="686" t="s">
        <v>688</v>
      </c>
      <c r="E32" s="686"/>
      <c r="F32" s="686"/>
      <c r="G32" s="689" t="s">
        <v>689</v>
      </c>
      <c r="H32" s="690"/>
    </row>
    <row r="33" spans="1:8" x14ac:dyDescent="0.2">
      <c r="A33" s="685" t="s">
        <v>1354</v>
      </c>
      <c r="B33" s="685"/>
      <c r="C33" s="148" t="s">
        <v>2994</v>
      </c>
      <c r="D33" s="621" t="s">
        <v>2996</v>
      </c>
      <c r="E33" s="622"/>
      <c r="F33" s="622"/>
      <c r="G33" s="628" t="s">
        <v>2997</v>
      </c>
      <c r="H33" s="628"/>
    </row>
    <row r="34" spans="1:8" ht="13.5" thickBot="1" x14ac:dyDescent="0.25"/>
    <row r="35" spans="1:8" s="3" customFormat="1" ht="13.5" thickBot="1" x14ac:dyDescent="0.25">
      <c r="A35" s="229" t="s">
        <v>4537</v>
      </c>
      <c r="B35" s="229" t="s">
        <v>2966</v>
      </c>
      <c r="C35" s="230" t="s">
        <v>2965</v>
      </c>
      <c r="D35" s="229" t="s">
        <v>1396</v>
      </c>
      <c r="E35" s="229" t="s">
        <v>4536</v>
      </c>
      <c r="F35" s="229" t="s">
        <v>2964</v>
      </c>
      <c r="G35" s="683" t="s">
        <v>64</v>
      </c>
      <c r="H35" s="684"/>
    </row>
    <row r="36" spans="1:8" s="31" customFormat="1" ht="25.5" customHeight="1" x14ac:dyDescent="0.2">
      <c r="A36" s="76" t="s">
        <v>748</v>
      </c>
      <c r="B36" s="106" t="s">
        <v>2666</v>
      </c>
      <c r="C36" s="106" t="s">
        <v>2667</v>
      </c>
      <c r="D36" s="77" t="s">
        <v>2668</v>
      </c>
      <c r="E36" s="78">
        <v>5385</v>
      </c>
      <c r="F36" s="77" t="s">
        <v>1030</v>
      </c>
      <c r="G36" s="662" t="s">
        <v>2669</v>
      </c>
      <c r="H36" s="663"/>
    </row>
    <row r="37" spans="1:8" ht="27.75" customHeight="1" x14ac:dyDescent="0.2">
      <c r="A37" s="59" t="s">
        <v>5170</v>
      </c>
      <c r="B37" s="375" t="s">
        <v>5130</v>
      </c>
      <c r="C37" s="375" t="s">
        <v>5131</v>
      </c>
      <c r="D37" s="373" t="s">
        <v>5171</v>
      </c>
      <c r="E37" s="61">
        <v>5406</v>
      </c>
      <c r="F37" s="60" t="s">
        <v>1030</v>
      </c>
      <c r="G37" s="682" t="s">
        <v>5172</v>
      </c>
      <c r="H37" s="658"/>
    </row>
    <row r="38" spans="1:8" s="31" customFormat="1" ht="25.5" customHeight="1" x14ac:dyDescent="0.2">
      <c r="A38" s="59" t="s">
        <v>5174</v>
      </c>
      <c r="B38" s="107" t="s">
        <v>2670</v>
      </c>
      <c r="C38" s="107" t="s">
        <v>2671</v>
      </c>
      <c r="D38" s="373" t="s">
        <v>5175</v>
      </c>
      <c r="E38" s="61">
        <v>5391</v>
      </c>
      <c r="F38" s="38" t="s">
        <v>493</v>
      </c>
      <c r="G38" s="682" t="s">
        <v>5173</v>
      </c>
      <c r="H38" s="658"/>
    </row>
    <row r="39" spans="1:8" s="31" customFormat="1" x14ac:dyDescent="0.2">
      <c r="A39" s="59" t="s">
        <v>2672</v>
      </c>
      <c r="B39" s="107" t="s">
        <v>2673</v>
      </c>
      <c r="C39" s="107" t="s">
        <v>2674</v>
      </c>
      <c r="D39" s="60" t="s">
        <v>2675</v>
      </c>
      <c r="E39" s="61">
        <v>5360</v>
      </c>
      <c r="F39" s="60" t="s">
        <v>4537</v>
      </c>
      <c r="G39" s="654" t="s">
        <v>2676</v>
      </c>
      <c r="H39" s="655"/>
    </row>
    <row r="40" spans="1:8" s="31" customFormat="1" ht="25.5" customHeight="1" x14ac:dyDescent="0.2">
      <c r="A40" s="59" t="s">
        <v>748</v>
      </c>
      <c r="B40" s="661" t="s">
        <v>1032</v>
      </c>
      <c r="C40" s="661"/>
      <c r="D40" s="661"/>
      <c r="E40" s="661"/>
      <c r="F40" s="661"/>
      <c r="G40" s="654" t="s">
        <v>2677</v>
      </c>
      <c r="H40" s="655"/>
    </row>
    <row r="41" spans="1:8" s="31" customFormat="1" x14ac:dyDescent="0.2">
      <c r="A41" s="59" t="s">
        <v>2678</v>
      </c>
      <c r="B41" s="107" t="s">
        <v>2679</v>
      </c>
      <c r="C41" s="107" t="s">
        <v>2680</v>
      </c>
      <c r="D41" s="60" t="s">
        <v>2681</v>
      </c>
      <c r="E41" s="61">
        <v>5379</v>
      </c>
      <c r="F41" s="60" t="s">
        <v>1030</v>
      </c>
      <c r="G41" s="654" t="s">
        <v>4478</v>
      </c>
      <c r="H41" s="655"/>
    </row>
    <row r="42" spans="1:8" s="31" customFormat="1" x14ac:dyDescent="0.2">
      <c r="A42" s="59" t="s">
        <v>2684</v>
      </c>
      <c r="B42" s="107" t="s">
        <v>2682</v>
      </c>
      <c r="C42" s="107" t="s">
        <v>2683</v>
      </c>
      <c r="D42" s="60" t="s">
        <v>4598</v>
      </c>
      <c r="E42" s="61">
        <v>5314</v>
      </c>
      <c r="F42" s="60" t="s">
        <v>1030</v>
      </c>
      <c r="G42" s="654" t="s">
        <v>4448</v>
      </c>
      <c r="H42" s="655"/>
    </row>
    <row r="43" spans="1:8" s="31" customFormat="1" x14ac:dyDescent="0.2">
      <c r="A43" s="59" t="s">
        <v>2685</v>
      </c>
      <c r="B43" s="107" t="s">
        <v>2686</v>
      </c>
      <c r="C43" s="107" t="s">
        <v>2687</v>
      </c>
      <c r="D43" s="60" t="s">
        <v>2688</v>
      </c>
      <c r="E43" s="61">
        <v>5361</v>
      </c>
      <c r="F43" s="60" t="s">
        <v>2689</v>
      </c>
      <c r="G43" s="654" t="s">
        <v>2690</v>
      </c>
      <c r="H43" s="655"/>
    </row>
    <row r="44" spans="1:8" s="31" customFormat="1" x14ac:dyDescent="0.2">
      <c r="A44" s="59" t="s">
        <v>995</v>
      </c>
      <c r="B44" s="107" t="s">
        <v>996</v>
      </c>
      <c r="C44" s="107" t="s">
        <v>997</v>
      </c>
      <c r="D44" s="60" t="s">
        <v>998</v>
      </c>
      <c r="E44" s="61">
        <v>5333</v>
      </c>
      <c r="F44" s="60" t="s">
        <v>1030</v>
      </c>
      <c r="G44" s="654" t="s">
        <v>999</v>
      </c>
      <c r="H44" s="655"/>
    </row>
    <row r="45" spans="1:8" s="31" customFormat="1" x14ac:dyDescent="0.2">
      <c r="A45" s="59" t="s">
        <v>1000</v>
      </c>
      <c r="B45" s="107" t="s">
        <v>1001</v>
      </c>
      <c r="C45" s="107" t="s">
        <v>1002</v>
      </c>
      <c r="D45" s="60" t="s">
        <v>1003</v>
      </c>
      <c r="E45" s="61">
        <v>5246</v>
      </c>
      <c r="F45" s="60" t="s">
        <v>4537</v>
      </c>
      <c r="G45" s="654" t="s">
        <v>1003</v>
      </c>
      <c r="H45" s="655"/>
    </row>
    <row r="46" spans="1:8" s="31" customFormat="1" x14ac:dyDescent="0.2">
      <c r="A46" s="59" t="s">
        <v>2181</v>
      </c>
      <c r="B46" s="107" t="s">
        <v>2182</v>
      </c>
      <c r="C46" s="107" t="s">
        <v>2183</v>
      </c>
      <c r="D46" s="60" t="s">
        <v>2186</v>
      </c>
      <c r="E46" s="61">
        <v>5144</v>
      </c>
      <c r="F46" s="60" t="s">
        <v>1030</v>
      </c>
      <c r="G46" s="654" t="s">
        <v>2184</v>
      </c>
      <c r="H46" s="655"/>
    </row>
    <row r="47" spans="1:8" x14ac:dyDescent="0.2">
      <c r="A47" s="85" t="s">
        <v>1004</v>
      </c>
      <c r="B47" s="109" t="s">
        <v>1005</v>
      </c>
      <c r="C47" s="107" t="s">
        <v>1006</v>
      </c>
      <c r="D47" s="86" t="s">
        <v>1007</v>
      </c>
      <c r="E47" s="87">
        <v>5029</v>
      </c>
      <c r="F47" s="86" t="s">
        <v>1030</v>
      </c>
      <c r="G47" s="656" t="s">
        <v>919</v>
      </c>
      <c r="H47" s="657"/>
    </row>
    <row r="48" spans="1:8" x14ac:dyDescent="0.2">
      <c r="A48" s="85" t="s">
        <v>920</v>
      </c>
      <c r="B48" s="109" t="s">
        <v>921</v>
      </c>
      <c r="C48" s="107" t="s">
        <v>922</v>
      </c>
      <c r="D48" s="86" t="s">
        <v>4039</v>
      </c>
      <c r="E48" s="87">
        <v>5016</v>
      </c>
      <c r="F48" s="86" t="s">
        <v>1030</v>
      </c>
      <c r="G48" s="656" t="s">
        <v>923</v>
      </c>
      <c r="H48" s="657"/>
    </row>
    <row r="49" spans="1:8" x14ac:dyDescent="0.2">
      <c r="A49" s="85" t="s">
        <v>924</v>
      </c>
      <c r="B49" s="109" t="s">
        <v>925</v>
      </c>
      <c r="C49" s="107" t="s">
        <v>926</v>
      </c>
      <c r="D49" s="86" t="s">
        <v>927</v>
      </c>
      <c r="E49" s="87">
        <v>5036</v>
      </c>
      <c r="F49" s="86" t="s">
        <v>4537</v>
      </c>
      <c r="G49" s="656" t="s">
        <v>928</v>
      </c>
      <c r="H49" s="657"/>
    </row>
    <row r="50" spans="1:8" x14ac:dyDescent="0.2">
      <c r="A50" s="85" t="s">
        <v>929</v>
      </c>
      <c r="B50" s="109" t="s">
        <v>930</v>
      </c>
      <c r="C50" s="107" t="s">
        <v>931</v>
      </c>
      <c r="D50" s="86" t="s">
        <v>2180</v>
      </c>
      <c r="E50" s="87">
        <v>5034</v>
      </c>
      <c r="F50" s="86" t="s">
        <v>4537</v>
      </c>
      <c r="G50" s="656" t="s">
        <v>932</v>
      </c>
      <c r="H50" s="657"/>
    </row>
    <row r="51" spans="1:8" x14ac:dyDescent="0.2">
      <c r="A51" s="85" t="s">
        <v>933</v>
      </c>
      <c r="B51" s="109" t="s">
        <v>934</v>
      </c>
      <c r="C51" s="107" t="s">
        <v>935</v>
      </c>
      <c r="D51" s="86" t="s">
        <v>2374</v>
      </c>
      <c r="E51" s="87">
        <v>5023</v>
      </c>
      <c r="F51" s="86" t="s">
        <v>4564</v>
      </c>
      <c r="G51" s="656" t="s">
        <v>936</v>
      </c>
      <c r="H51" s="657"/>
    </row>
    <row r="52" spans="1:8" x14ac:dyDescent="0.2">
      <c r="A52" s="85" t="s">
        <v>937</v>
      </c>
      <c r="B52" s="109" t="s">
        <v>938</v>
      </c>
      <c r="C52" s="107" t="s">
        <v>4234</v>
      </c>
      <c r="D52" s="86" t="s">
        <v>4041</v>
      </c>
      <c r="E52" s="87">
        <v>5017</v>
      </c>
      <c r="F52" s="86" t="s">
        <v>1030</v>
      </c>
      <c r="G52" s="656" t="s">
        <v>1428</v>
      </c>
      <c r="H52" s="657"/>
    </row>
    <row r="53" spans="1:8" x14ac:dyDescent="0.2">
      <c r="A53" s="85" t="s">
        <v>2188</v>
      </c>
      <c r="B53" s="109" t="s">
        <v>2189</v>
      </c>
      <c r="C53" s="107" t="s">
        <v>931</v>
      </c>
      <c r="D53" s="86" t="s">
        <v>2190</v>
      </c>
      <c r="E53" s="87">
        <v>5000</v>
      </c>
      <c r="F53" s="86" t="s">
        <v>1030</v>
      </c>
      <c r="G53" s="656" t="s">
        <v>0</v>
      </c>
      <c r="H53" s="657"/>
    </row>
    <row r="54" spans="1:8" x14ac:dyDescent="0.2">
      <c r="A54" s="85" t="s">
        <v>4235</v>
      </c>
      <c r="B54" s="109" t="s">
        <v>4236</v>
      </c>
      <c r="C54" s="107" t="s">
        <v>4237</v>
      </c>
      <c r="D54" s="86" t="s">
        <v>4238</v>
      </c>
      <c r="E54" s="87">
        <v>5066</v>
      </c>
      <c r="F54" s="86" t="s">
        <v>1030</v>
      </c>
      <c r="G54" s="656" t="s">
        <v>4239</v>
      </c>
      <c r="H54" s="657"/>
    </row>
    <row r="55" spans="1:8" x14ac:dyDescent="0.2">
      <c r="A55" s="85" t="s">
        <v>4240</v>
      </c>
      <c r="B55" s="109" t="s">
        <v>4241</v>
      </c>
      <c r="C55" s="107" t="s">
        <v>4242</v>
      </c>
      <c r="D55" s="86" t="s">
        <v>4600</v>
      </c>
      <c r="E55" s="87">
        <v>5088</v>
      </c>
      <c r="F55" s="86" t="s">
        <v>1030</v>
      </c>
      <c r="G55" s="656" t="s">
        <v>4243</v>
      </c>
      <c r="H55" s="657"/>
    </row>
    <row r="56" spans="1:8" s="31" customFormat="1" ht="13.5" thickBot="1" x14ac:dyDescent="0.25">
      <c r="A56" s="62" t="s">
        <v>4244</v>
      </c>
      <c r="B56" s="108" t="s">
        <v>4245</v>
      </c>
      <c r="C56" s="108" t="s">
        <v>4246</v>
      </c>
      <c r="D56" s="63" t="s">
        <v>977</v>
      </c>
      <c r="E56" s="64">
        <v>5114</v>
      </c>
      <c r="F56" s="63" t="s">
        <v>1030</v>
      </c>
      <c r="G56" s="652" t="s">
        <v>2218</v>
      </c>
      <c r="H56" s="653"/>
    </row>
    <row r="58" spans="1:8" s="7" customFormat="1" x14ac:dyDescent="0.2">
      <c r="A58" s="30" t="s">
        <v>3642</v>
      </c>
      <c r="B58" s="199" t="s">
        <v>579</v>
      </c>
    </row>
  </sheetData>
  <mergeCells count="53">
    <mergeCell ref="A1:B1"/>
    <mergeCell ref="A19:H19"/>
    <mergeCell ref="A20:B20"/>
    <mergeCell ref="C20:D20"/>
    <mergeCell ref="E20:F20"/>
    <mergeCell ref="C1:H1"/>
    <mergeCell ref="C2:H2"/>
    <mergeCell ref="A2:B2"/>
    <mergeCell ref="A18:B18"/>
    <mergeCell ref="E5:F5"/>
    <mergeCell ref="G16:H17"/>
    <mergeCell ref="A3:B3"/>
    <mergeCell ref="D6:E6"/>
    <mergeCell ref="D4:E4"/>
    <mergeCell ref="G4:H5"/>
    <mergeCell ref="G33:H33"/>
    <mergeCell ref="G35:H35"/>
    <mergeCell ref="D33:F33"/>
    <mergeCell ref="E21:F21"/>
    <mergeCell ref="A33:B33"/>
    <mergeCell ref="A32:B32"/>
    <mergeCell ref="D32:F32"/>
    <mergeCell ref="A21:B21"/>
    <mergeCell ref="C21:D21"/>
    <mergeCell ref="B30:H30"/>
    <mergeCell ref="B28:H28"/>
    <mergeCell ref="B26:C26"/>
    <mergeCell ref="E26:H26"/>
    <mergeCell ref="E27:F27"/>
    <mergeCell ref="A22:H22"/>
    <mergeCell ref="G32:H32"/>
    <mergeCell ref="G54:H54"/>
    <mergeCell ref="G55:H55"/>
    <mergeCell ref="G56:H56"/>
    <mergeCell ref="G49:H49"/>
    <mergeCell ref="G50:H50"/>
    <mergeCell ref="G51:H51"/>
    <mergeCell ref="G52:H52"/>
    <mergeCell ref="G53:H53"/>
    <mergeCell ref="G36:H36"/>
    <mergeCell ref="G37:H37"/>
    <mergeCell ref="G38:H38"/>
    <mergeCell ref="G39:H39"/>
    <mergeCell ref="B40:F40"/>
    <mergeCell ref="G44:H44"/>
    <mergeCell ref="G45:H45"/>
    <mergeCell ref="G47:H47"/>
    <mergeCell ref="G48:H48"/>
    <mergeCell ref="G40:H40"/>
    <mergeCell ref="G41:H41"/>
    <mergeCell ref="G42:H42"/>
    <mergeCell ref="G43:H43"/>
    <mergeCell ref="G46:H46"/>
  </mergeCells>
  <phoneticPr fontId="0" type="noConversion"/>
  <hyperlinks>
    <hyperlink ref="D10" location="LeftHandCr!A1" display="Left Hand Cr Trail" xr:uid="{00000000-0004-0000-0400-000000000000}"/>
    <hyperlink ref="D17" location="StVrainCr!A1" display="St Vrain Cr Trail" xr:uid="{00000000-0004-0000-0400-000001000000}"/>
    <hyperlink ref="D4:E4" location="'119Diag'!A1" display="119 Diagonal Hwy" xr:uid="{00000000-0004-0000-0400-000002000000}"/>
    <hyperlink ref="D11" location="LovLngFC!A1" display="Loveland Longmont FC Trail" xr:uid="{00000000-0004-0000-0400-000003000000}"/>
    <hyperlink ref="A2:B2" location="Overview!A1" tooltip="Go to Trail Network Overview sheet" display="Trail Network Overview" xr:uid="{00000000-0004-0000-0400-000004000000}"/>
    <hyperlink ref="B58" location="RTD!A37" display="RTD-EFI" xr:uid="{00000000-0004-0000-0400-000005000000}"/>
    <hyperlink ref="D15" location="PikeCloverB!A1" display="PikeRd CloverBasin" xr:uid="{00000000-0004-0000-0400-000006000000}"/>
    <hyperlink ref="D7" location="'6636UteFtHill'!A1" display="6636 Ute FtHills" xr:uid="{00000000-0004-0000-0400-000007000000}"/>
    <hyperlink ref="D14" location="Oligarchy!A1" display="Oligarchy Ditch Trail" xr:uid="{00000000-0004-0000-0400-000008000000}"/>
    <hyperlink ref="D6:E6" location="'287BroomLong'!A1" display="287 BroomLong Trail" xr:uid="{00000000-0004-0000-0400-000009000000}"/>
    <hyperlink ref="D13" location="Niwot7375!A1" display="Niwot 73 75" xr:uid="{00000000-0004-0000-0400-00000A000000}"/>
    <hyperlink ref="D12" location="McSupply!A1" display="McIntosh Supply" xr:uid="{00000000-0004-0000-0400-00000B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4611" divId="DR_Out_14611" sourceType="sheet" destinationFile="C:\GPS\Bicycle\CO_FN\CO_FN_9BL.htm" title="GeoBiking CO_FN 9BL Trail Description"/>
  </webPublishItem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I49"/>
  <sheetViews>
    <sheetView zoomScaleNormal="100" workbookViewId="0">
      <selection activeCell="A2" sqref="A2:B2"/>
    </sheetView>
  </sheetViews>
  <sheetFormatPr defaultRowHeight="12.75" x14ac:dyDescent="0.2"/>
  <cols>
    <col min="1" max="1" width="10.42578125" bestFit="1" customWidth="1"/>
    <col min="2" max="2" width="10.140625" bestFit="1" customWidth="1"/>
    <col min="3" max="3" width="12.140625" style="1" bestFit="1" customWidth="1"/>
    <col min="4" max="4" width="16.140625" bestFit="1" customWidth="1"/>
    <col min="5" max="5" width="8" bestFit="1" customWidth="1"/>
    <col min="6" max="6" width="14.7109375" bestFit="1" customWidth="1"/>
    <col min="7" max="7" width="8.140625" bestFit="1" customWidth="1"/>
    <col min="8" max="8" width="31" customWidth="1"/>
  </cols>
  <sheetData>
    <row r="1" spans="1:9" ht="22.5" customHeight="1" x14ac:dyDescent="0.2">
      <c r="A1" s="636" t="s">
        <v>4405</v>
      </c>
      <c r="B1" s="637"/>
      <c r="C1" s="645" t="s">
        <v>4406</v>
      </c>
      <c r="D1" s="646"/>
      <c r="E1" s="646"/>
      <c r="F1" s="646"/>
      <c r="G1" s="646"/>
      <c r="H1" s="646"/>
    </row>
    <row r="2" spans="1:9" ht="25.5" customHeight="1" x14ac:dyDescent="0.2">
      <c r="A2" s="648" t="s">
        <v>3002</v>
      </c>
      <c r="B2" s="648"/>
      <c r="C2" s="645" t="s">
        <v>3169</v>
      </c>
      <c r="D2" s="671"/>
      <c r="E2" s="671"/>
      <c r="F2" s="671"/>
      <c r="G2" s="671"/>
      <c r="H2" s="671"/>
    </row>
    <row r="3" spans="1:9" x14ac:dyDescent="0.2">
      <c r="A3" s="648"/>
      <c r="B3" s="648"/>
      <c r="C3" s="22"/>
      <c r="D3" s="22"/>
      <c r="E3" s="22"/>
      <c r="F3" s="22"/>
      <c r="G3" s="22"/>
    </row>
    <row r="4" spans="1:9" x14ac:dyDescent="0.2">
      <c r="A4" s="141" t="s">
        <v>47</v>
      </c>
      <c r="B4" s="75" t="s">
        <v>3519</v>
      </c>
      <c r="C4" s="30" t="s">
        <v>1076</v>
      </c>
      <c r="D4" s="648" t="s">
        <v>1647</v>
      </c>
      <c r="E4" s="648"/>
      <c r="F4" s="30" t="s">
        <v>1395</v>
      </c>
      <c r="G4" s="635" t="s">
        <v>3391</v>
      </c>
      <c r="H4" s="635"/>
      <c r="I4" s="31"/>
    </row>
    <row r="5" spans="1:9" x14ac:dyDescent="0.2">
      <c r="A5" s="44"/>
      <c r="B5" s="41"/>
      <c r="C5" s="30"/>
      <c r="D5" s="924" t="s">
        <v>3390</v>
      </c>
      <c r="E5" s="924"/>
      <c r="F5" s="924"/>
      <c r="G5" s="635"/>
      <c r="H5" s="635"/>
      <c r="I5" s="31"/>
    </row>
    <row r="6" spans="1:9" x14ac:dyDescent="0.2">
      <c r="A6" s="30" t="s">
        <v>3187</v>
      </c>
      <c r="B6" s="105">
        <f>COUNT(E25:E48)</f>
        <v>22</v>
      </c>
      <c r="C6" s="253"/>
      <c r="D6" s="2" t="s">
        <v>3478</v>
      </c>
      <c r="F6" s="189" t="s">
        <v>4681</v>
      </c>
      <c r="G6" s="691"/>
      <c r="H6" s="691"/>
    </row>
    <row r="7" spans="1:9" ht="13.5" thickBot="1" x14ac:dyDescent="0.25">
      <c r="A7" s="44"/>
      <c r="B7" s="105"/>
      <c r="C7"/>
      <c r="F7" s="190"/>
      <c r="G7" s="691"/>
      <c r="H7" s="691"/>
    </row>
    <row r="8" spans="1:9" x14ac:dyDescent="0.2">
      <c r="A8" s="638" t="s">
        <v>683</v>
      </c>
      <c r="B8" s="639"/>
      <c r="C8" s="639"/>
      <c r="D8" s="639"/>
      <c r="E8" s="639"/>
      <c r="F8" s="639"/>
      <c r="G8" s="639"/>
      <c r="H8" s="640"/>
    </row>
    <row r="9" spans="1:9" ht="13.5" thickBot="1" x14ac:dyDescent="0.25">
      <c r="A9" s="641" t="s">
        <v>50</v>
      </c>
      <c r="B9" s="642"/>
      <c r="C9" s="643" t="s">
        <v>51</v>
      </c>
      <c r="D9" s="644"/>
      <c r="E9" s="644" t="s">
        <v>52</v>
      </c>
      <c r="F9" s="644"/>
      <c r="G9" s="138"/>
      <c r="H9" s="163" t="s">
        <v>2605</v>
      </c>
    </row>
    <row r="10" spans="1:9" ht="13.5" thickBot="1" x14ac:dyDescent="0.25">
      <c r="A10" s="629"/>
      <c r="B10" s="629"/>
      <c r="C10" s="678">
        <v>16.3</v>
      </c>
      <c r="D10" s="679"/>
      <c r="E10" s="629">
        <v>14.6</v>
      </c>
      <c r="F10" s="629"/>
      <c r="G10" s="11"/>
    </row>
    <row r="11" spans="1:9" x14ac:dyDescent="0.2">
      <c r="A11" s="632" t="s">
        <v>684</v>
      </c>
      <c r="B11" s="633"/>
      <c r="C11" s="633"/>
      <c r="D11" s="633"/>
      <c r="E11" s="633"/>
      <c r="F11" s="633"/>
      <c r="G11" s="633"/>
      <c r="H11" s="634"/>
    </row>
    <row r="12" spans="1:9" ht="13.5" thickBot="1" x14ac:dyDescent="0.25">
      <c r="A12" s="13" t="s">
        <v>53</v>
      </c>
      <c r="B12" s="14" t="s">
        <v>54</v>
      </c>
      <c r="C12" s="15" t="s">
        <v>55</v>
      </c>
      <c r="D12" s="14" t="s">
        <v>56</v>
      </c>
      <c r="E12" s="14" t="s">
        <v>57</v>
      </c>
      <c r="F12" s="14" t="s">
        <v>685</v>
      </c>
      <c r="G12" s="14" t="s">
        <v>696</v>
      </c>
      <c r="H12" s="164" t="s">
        <v>59</v>
      </c>
    </row>
    <row r="13" spans="1:9" s="7" customFormat="1" x14ac:dyDescent="0.2">
      <c r="A13" s="23">
        <v>5541</v>
      </c>
      <c r="B13" s="23">
        <v>5345</v>
      </c>
      <c r="C13" s="24">
        <v>5173</v>
      </c>
      <c r="D13" s="24">
        <v>5638</v>
      </c>
      <c r="E13" s="24">
        <f>B13 - A13</f>
        <v>-196</v>
      </c>
      <c r="F13" s="24">
        <v>786</v>
      </c>
      <c r="G13" s="24"/>
      <c r="H13" s="3">
        <v>2</v>
      </c>
    </row>
    <row r="14" spans="1:9" s="7" customFormat="1" x14ac:dyDescent="0.2">
      <c r="A14" s="21"/>
      <c r="B14" s="21"/>
      <c r="C14" s="18"/>
      <c r="D14" s="19"/>
      <c r="E14" s="19"/>
      <c r="F14" s="19"/>
      <c r="G14" s="19"/>
      <c r="H14" s="19"/>
    </row>
    <row r="15" spans="1:9" s="7" customFormat="1" ht="12.75" customHeight="1" x14ac:dyDescent="0.2">
      <c r="A15" s="39" t="s">
        <v>690</v>
      </c>
      <c r="B15" s="623" t="s">
        <v>2598</v>
      </c>
      <c r="C15" s="623"/>
      <c r="D15" s="144" t="s">
        <v>693</v>
      </c>
      <c r="E15" s="624" t="s">
        <v>3381</v>
      </c>
      <c r="F15" s="624"/>
      <c r="G15" s="624"/>
      <c r="H15" s="624"/>
    </row>
    <row r="16" spans="1:9" s="7" customFormat="1" x14ac:dyDescent="0.2">
      <c r="A16" s="21"/>
      <c r="B16" s="21"/>
      <c r="C16" s="18"/>
      <c r="D16" s="223" t="s">
        <v>3141</v>
      </c>
      <c r="E16" s="624" t="s">
        <v>1114</v>
      </c>
      <c r="F16" s="624"/>
      <c r="G16" s="224" t="s">
        <v>2279</v>
      </c>
      <c r="H16" s="19"/>
    </row>
    <row r="17" spans="1:8" s="7" customFormat="1" ht="12.75" customHeight="1" x14ac:dyDescent="0.2">
      <c r="A17" s="39" t="s">
        <v>691</v>
      </c>
      <c r="B17" s="621" t="s">
        <v>3374</v>
      </c>
      <c r="C17" s="621"/>
      <c r="D17" s="621"/>
      <c r="E17" s="621"/>
      <c r="F17" s="621"/>
      <c r="G17" s="621"/>
      <c r="H17" s="621"/>
    </row>
    <row r="18" spans="1:8" s="7" customFormat="1" x14ac:dyDescent="0.2">
      <c r="A18" s="21"/>
      <c r="B18" s="21"/>
      <c r="C18" s="18"/>
      <c r="D18" s="19"/>
      <c r="E18" s="19"/>
      <c r="F18" s="19"/>
      <c r="G18" s="19"/>
      <c r="H18" s="19"/>
    </row>
    <row r="19" spans="1:8" s="7" customFormat="1" x14ac:dyDescent="0.2">
      <c r="A19" s="39" t="s">
        <v>60</v>
      </c>
      <c r="B19" s="39"/>
      <c r="C19" s="621"/>
      <c r="D19" s="766"/>
      <c r="E19" s="766"/>
      <c r="F19" s="766"/>
      <c r="G19" s="766"/>
      <c r="H19" s="766"/>
    </row>
    <row r="20" spans="1:8" ht="13.5" thickBot="1" x14ac:dyDescent="0.25"/>
    <row r="21" spans="1:8" ht="13.5" thickBot="1" x14ac:dyDescent="0.25">
      <c r="A21" s="620" t="s">
        <v>686</v>
      </c>
      <c r="B21" s="620"/>
      <c r="C21" s="143" t="s">
        <v>687</v>
      </c>
      <c r="D21" s="620" t="s">
        <v>688</v>
      </c>
      <c r="E21" s="620"/>
      <c r="F21" s="620"/>
      <c r="G21" s="620" t="s">
        <v>689</v>
      </c>
      <c r="H21" s="620"/>
    </row>
    <row r="22" spans="1:8" x14ac:dyDescent="0.2">
      <c r="A22" s="925" t="s">
        <v>106</v>
      </c>
      <c r="B22" s="925"/>
      <c r="C22" s="188" t="s">
        <v>106</v>
      </c>
      <c r="D22" s="621" t="s">
        <v>3182</v>
      </c>
      <c r="E22" s="622"/>
      <c r="F22" s="622"/>
      <c r="G22" s="676" t="s">
        <v>3183</v>
      </c>
      <c r="H22" s="676"/>
    </row>
    <row r="23" spans="1:8" ht="13.5" thickBot="1" x14ac:dyDescent="0.25"/>
    <row r="24" spans="1:8" s="3" customFormat="1" ht="13.5" thickBot="1" x14ac:dyDescent="0.25">
      <c r="A24" s="4" t="s">
        <v>4537</v>
      </c>
      <c r="B24" s="4" t="s">
        <v>2966</v>
      </c>
      <c r="C24" s="5" t="s">
        <v>2965</v>
      </c>
      <c r="D24" s="4" t="s">
        <v>1396</v>
      </c>
      <c r="E24" s="4" t="s">
        <v>4536</v>
      </c>
      <c r="F24" s="4" t="s">
        <v>2964</v>
      </c>
      <c r="G24" s="659" t="s">
        <v>64</v>
      </c>
      <c r="H24" s="660"/>
    </row>
    <row r="25" spans="1:8" s="31" customFormat="1" ht="38.25" customHeight="1" x14ac:dyDescent="0.2">
      <c r="A25" s="76" t="s">
        <v>3525</v>
      </c>
      <c r="B25" s="106" t="s">
        <v>3526</v>
      </c>
      <c r="C25" s="106" t="s">
        <v>3527</v>
      </c>
      <c r="D25" s="77" t="s">
        <v>3528</v>
      </c>
      <c r="E25" s="78">
        <v>5541</v>
      </c>
      <c r="F25" s="77" t="s">
        <v>1030</v>
      </c>
      <c r="G25" s="662" t="s">
        <v>105</v>
      </c>
      <c r="H25" s="663"/>
    </row>
    <row r="26" spans="1:8" x14ac:dyDescent="0.2">
      <c r="A26" s="85" t="s">
        <v>3529</v>
      </c>
      <c r="B26" s="109" t="s">
        <v>3530</v>
      </c>
      <c r="C26" s="107" t="s">
        <v>3531</v>
      </c>
      <c r="D26" s="86" t="s">
        <v>3532</v>
      </c>
      <c r="E26" s="87">
        <v>5636</v>
      </c>
      <c r="F26" s="86" t="s">
        <v>4537</v>
      </c>
      <c r="G26" s="778" t="s">
        <v>3533</v>
      </c>
      <c r="H26" s="779"/>
    </row>
    <row r="27" spans="1:8" x14ac:dyDescent="0.2">
      <c r="A27" s="85" t="s">
        <v>4049</v>
      </c>
      <c r="B27" s="109" t="s">
        <v>3534</v>
      </c>
      <c r="C27" s="107" t="s">
        <v>3535</v>
      </c>
      <c r="D27" s="86" t="s">
        <v>4050</v>
      </c>
      <c r="E27" s="87">
        <v>5554</v>
      </c>
      <c r="F27" s="86" t="s">
        <v>1030</v>
      </c>
      <c r="G27" s="778" t="s">
        <v>4051</v>
      </c>
      <c r="H27" s="779"/>
    </row>
    <row r="28" spans="1:8" x14ac:dyDescent="0.2">
      <c r="A28" s="85" t="s">
        <v>3536</v>
      </c>
      <c r="B28" s="109" t="s">
        <v>3537</v>
      </c>
      <c r="C28" s="107" t="s">
        <v>3538</v>
      </c>
      <c r="D28" s="86" t="s">
        <v>3539</v>
      </c>
      <c r="E28" s="87">
        <v>5561</v>
      </c>
      <c r="F28" s="86" t="s">
        <v>1030</v>
      </c>
      <c r="G28" s="778" t="s">
        <v>3540</v>
      </c>
      <c r="H28" s="779"/>
    </row>
    <row r="29" spans="1:8" x14ac:dyDescent="0.2">
      <c r="A29" s="85" t="s">
        <v>3541</v>
      </c>
      <c r="B29" s="109" t="s">
        <v>3542</v>
      </c>
      <c r="C29" s="107" t="s">
        <v>3543</v>
      </c>
      <c r="D29" s="86" t="s">
        <v>3544</v>
      </c>
      <c r="E29" s="87">
        <v>5513</v>
      </c>
      <c r="F29" s="86" t="s">
        <v>1030</v>
      </c>
      <c r="G29" s="778" t="s">
        <v>3545</v>
      </c>
      <c r="H29" s="779"/>
    </row>
    <row r="30" spans="1:8" s="31" customFormat="1" x14ac:dyDescent="0.2">
      <c r="A30" s="59" t="s">
        <v>3520</v>
      </c>
      <c r="B30" s="107" t="s">
        <v>3521</v>
      </c>
      <c r="C30" s="107" t="s">
        <v>3522</v>
      </c>
      <c r="D30" s="60" t="s">
        <v>3523</v>
      </c>
      <c r="E30" s="61">
        <v>5520</v>
      </c>
      <c r="F30" s="60" t="s">
        <v>4537</v>
      </c>
      <c r="G30" s="654" t="s">
        <v>3524</v>
      </c>
      <c r="H30" s="655"/>
    </row>
    <row r="31" spans="1:8" s="31" customFormat="1" x14ac:dyDescent="0.2">
      <c r="A31" s="59" t="s">
        <v>1586</v>
      </c>
      <c r="B31" s="107" t="s">
        <v>1587</v>
      </c>
      <c r="C31" s="107" t="s">
        <v>1588</v>
      </c>
      <c r="D31" s="60" t="s">
        <v>1589</v>
      </c>
      <c r="E31" s="61">
        <v>5430</v>
      </c>
      <c r="F31" s="60" t="s">
        <v>4537</v>
      </c>
      <c r="G31" s="654" t="s">
        <v>1590</v>
      </c>
      <c r="H31" s="655"/>
    </row>
    <row r="32" spans="1:8" s="31" customFormat="1" x14ac:dyDescent="0.2">
      <c r="A32" s="59" t="s">
        <v>1591</v>
      </c>
      <c r="B32" s="107" t="s">
        <v>1592</v>
      </c>
      <c r="C32" s="107" t="s">
        <v>1593</v>
      </c>
      <c r="D32" s="60" t="s">
        <v>1594</v>
      </c>
      <c r="E32" s="61">
        <v>5418</v>
      </c>
      <c r="F32" s="60" t="s">
        <v>4537</v>
      </c>
      <c r="G32" s="654" t="s">
        <v>2923</v>
      </c>
      <c r="H32" s="655"/>
    </row>
    <row r="33" spans="1:8" s="31" customFormat="1" x14ac:dyDescent="0.2">
      <c r="A33" s="59" t="s">
        <v>3546</v>
      </c>
      <c r="B33" s="107" t="s">
        <v>3547</v>
      </c>
      <c r="C33" s="107" t="s">
        <v>3548</v>
      </c>
      <c r="D33" s="60" t="s">
        <v>4048</v>
      </c>
      <c r="E33" s="61">
        <v>5295</v>
      </c>
      <c r="F33" s="60" t="s">
        <v>1030</v>
      </c>
      <c r="G33" s="654" t="s">
        <v>3549</v>
      </c>
      <c r="H33" s="655"/>
    </row>
    <row r="34" spans="1:8" s="31" customFormat="1" x14ac:dyDescent="0.2">
      <c r="A34" s="59" t="s">
        <v>3550</v>
      </c>
      <c r="B34" s="107" t="s">
        <v>3551</v>
      </c>
      <c r="C34" s="107" t="s">
        <v>3552</v>
      </c>
      <c r="D34" s="60" t="s">
        <v>3553</v>
      </c>
      <c r="E34" s="61">
        <v>5305</v>
      </c>
      <c r="F34" s="60" t="s">
        <v>4537</v>
      </c>
      <c r="G34" s="654" t="s">
        <v>3554</v>
      </c>
      <c r="H34" s="655"/>
    </row>
    <row r="35" spans="1:8" s="31" customFormat="1" x14ac:dyDescent="0.2">
      <c r="A35" s="59" t="s">
        <v>3555</v>
      </c>
      <c r="B35" s="107" t="s">
        <v>3556</v>
      </c>
      <c r="C35" s="107" t="s">
        <v>3557</v>
      </c>
      <c r="D35" s="60" t="s">
        <v>3558</v>
      </c>
      <c r="E35" s="61">
        <v>5234</v>
      </c>
      <c r="F35" s="60" t="s">
        <v>4537</v>
      </c>
      <c r="G35" s="654" t="s">
        <v>3559</v>
      </c>
      <c r="H35" s="655"/>
    </row>
    <row r="36" spans="1:8" s="31" customFormat="1" x14ac:dyDescent="0.2">
      <c r="A36" s="59" t="s">
        <v>3560</v>
      </c>
      <c r="B36" s="107" t="s">
        <v>3561</v>
      </c>
      <c r="C36" s="107" t="s">
        <v>3562</v>
      </c>
      <c r="D36" s="60" t="s">
        <v>3563</v>
      </c>
      <c r="E36" s="61">
        <v>5211</v>
      </c>
      <c r="F36" s="60" t="s">
        <v>61</v>
      </c>
      <c r="G36" s="654" t="s">
        <v>3564</v>
      </c>
      <c r="H36" s="655"/>
    </row>
    <row r="37" spans="1:8" s="31" customFormat="1" ht="26.25" customHeight="1" x14ac:dyDescent="0.2">
      <c r="A37" s="59" t="s">
        <v>3075</v>
      </c>
      <c r="B37" s="107" t="s">
        <v>3076</v>
      </c>
      <c r="C37" s="107" t="s">
        <v>3077</v>
      </c>
      <c r="D37" s="60" t="s">
        <v>3078</v>
      </c>
      <c r="E37" s="61">
        <v>5220</v>
      </c>
      <c r="F37" s="60" t="s">
        <v>3157</v>
      </c>
      <c r="G37" s="654" t="s">
        <v>3079</v>
      </c>
      <c r="H37" s="655"/>
    </row>
    <row r="38" spans="1:8" s="31" customFormat="1" x14ac:dyDescent="0.2">
      <c r="A38" s="59" t="s">
        <v>3080</v>
      </c>
      <c r="B38" s="107" t="s">
        <v>3081</v>
      </c>
      <c r="C38" s="107" t="s">
        <v>3082</v>
      </c>
      <c r="D38" s="60" t="s">
        <v>3083</v>
      </c>
      <c r="E38" s="61">
        <v>5230</v>
      </c>
      <c r="F38" s="60" t="s">
        <v>3157</v>
      </c>
      <c r="G38" s="654" t="s">
        <v>3089</v>
      </c>
      <c r="H38" s="655"/>
    </row>
    <row r="39" spans="1:8" x14ac:dyDescent="0.2">
      <c r="A39" s="59" t="s">
        <v>3084</v>
      </c>
      <c r="B39" s="107" t="s">
        <v>3085</v>
      </c>
      <c r="C39" s="107" t="s">
        <v>3086</v>
      </c>
      <c r="D39" s="60" t="s">
        <v>3087</v>
      </c>
      <c r="E39" s="61">
        <v>5236</v>
      </c>
      <c r="F39" s="60" t="s">
        <v>63</v>
      </c>
      <c r="G39" s="654" t="s">
        <v>3088</v>
      </c>
      <c r="H39" s="655"/>
    </row>
    <row r="40" spans="1:8" x14ac:dyDescent="0.2">
      <c r="A40" s="85" t="s">
        <v>3090</v>
      </c>
      <c r="B40" s="109" t="s">
        <v>3091</v>
      </c>
      <c r="C40" s="107" t="s">
        <v>3092</v>
      </c>
      <c r="D40" s="86" t="s">
        <v>3093</v>
      </c>
      <c r="E40" s="87">
        <v>5264</v>
      </c>
      <c r="F40" s="86" t="s">
        <v>3157</v>
      </c>
      <c r="G40" s="778" t="s">
        <v>3094</v>
      </c>
      <c r="H40" s="779"/>
    </row>
    <row r="41" spans="1:8" ht="25.5" customHeight="1" x14ac:dyDescent="0.2">
      <c r="A41" s="59" t="s">
        <v>3095</v>
      </c>
      <c r="B41" s="107" t="s">
        <v>3096</v>
      </c>
      <c r="C41" s="107" t="s">
        <v>3097</v>
      </c>
      <c r="D41" s="60" t="s">
        <v>3098</v>
      </c>
      <c r="E41" s="61">
        <v>5297</v>
      </c>
      <c r="F41" s="60" t="s">
        <v>1030</v>
      </c>
      <c r="G41" s="778" t="s">
        <v>3099</v>
      </c>
      <c r="H41" s="779"/>
    </row>
    <row r="42" spans="1:8" ht="26.25" customHeight="1" x14ac:dyDescent="0.2">
      <c r="A42" s="59" t="s">
        <v>3100</v>
      </c>
      <c r="B42" s="107" t="s">
        <v>3101</v>
      </c>
      <c r="C42" s="107" t="s">
        <v>3102</v>
      </c>
      <c r="D42" s="60" t="s">
        <v>3103</v>
      </c>
      <c r="E42" s="61">
        <v>5322</v>
      </c>
      <c r="F42" s="60" t="s">
        <v>1030</v>
      </c>
      <c r="G42" s="654" t="s">
        <v>4053</v>
      </c>
      <c r="H42" s="655"/>
    </row>
    <row r="43" spans="1:8" ht="26.25" customHeight="1" x14ac:dyDescent="0.2">
      <c r="A43" s="102" t="s">
        <v>3104</v>
      </c>
      <c r="B43" s="110" t="s">
        <v>3105</v>
      </c>
      <c r="C43" s="110" t="s">
        <v>3106</v>
      </c>
      <c r="D43" s="38" t="s">
        <v>3107</v>
      </c>
      <c r="E43" s="103">
        <v>5354</v>
      </c>
      <c r="F43" s="38" t="s">
        <v>3157</v>
      </c>
      <c r="G43" s="654" t="s">
        <v>3108</v>
      </c>
      <c r="H43" s="655"/>
    </row>
    <row r="44" spans="1:8" ht="27" customHeight="1" x14ac:dyDescent="0.2">
      <c r="A44" s="102" t="s">
        <v>3109</v>
      </c>
      <c r="B44" s="110" t="s">
        <v>3110</v>
      </c>
      <c r="C44" s="110" t="s">
        <v>3111</v>
      </c>
      <c r="D44" s="38" t="s">
        <v>3112</v>
      </c>
      <c r="E44" s="103">
        <v>5357</v>
      </c>
      <c r="F44" s="38" t="s">
        <v>1030</v>
      </c>
      <c r="G44" s="654" t="s">
        <v>4052</v>
      </c>
      <c r="H44" s="655"/>
    </row>
    <row r="45" spans="1:8" ht="26.25" customHeight="1" x14ac:dyDescent="0.2">
      <c r="A45" s="59" t="s">
        <v>3095</v>
      </c>
      <c r="B45" s="661" t="s">
        <v>1032</v>
      </c>
      <c r="C45" s="661"/>
      <c r="D45" s="661"/>
      <c r="E45" s="661"/>
      <c r="F45" s="661"/>
      <c r="G45" s="778" t="s">
        <v>2661</v>
      </c>
      <c r="H45" s="779"/>
    </row>
    <row r="46" spans="1:8" x14ac:dyDescent="0.2">
      <c r="A46" s="85" t="s">
        <v>3100</v>
      </c>
      <c r="B46" s="819" t="s">
        <v>1032</v>
      </c>
      <c r="C46" s="819"/>
      <c r="D46" s="819"/>
      <c r="E46" s="819"/>
      <c r="F46" s="819"/>
      <c r="G46" s="778" t="s">
        <v>2709</v>
      </c>
      <c r="H46" s="779"/>
    </row>
    <row r="47" spans="1:8" ht="26.25" customHeight="1" x14ac:dyDescent="0.2">
      <c r="A47" s="59" t="s">
        <v>2710</v>
      </c>
      <c r="B47" s="107" t="s">
        <v>2711</v>
      </c>
      <c r="C47" s="107" t="s">
        <v>2712</v>
      </c>
      <c r="D47" s="60" t="s">
        <v>2713</v>
      </c>
      <c r="E47" s="61">
        <v>5294</v>
      </c>
      <c r="F47" s="60" t="s">
        <v>1030</v>
      </c>
      <c r="G47" s="654" t="s">
        <v>3184</v>
      </c>
      <c r="H47" s="655"/>
    </row>
    <row r="48" spans="1:8" s="31" customFormat="1" ht="13.5" thickBot="1" x14ac:dyDescent="0.25">
      <c r="A48" s="62" t="s">
        <v>2714</v>
      </c>
      <c r="B48" s="108" t="s">
        <v>2715</v>
      </c>
      <c r="C48" s="108" t="s">
        <v>2716</v>
      </c>
      <c r="D48" s="63" t="s">
        <v>2717</v>
      </c>
      <c r="E48" s="64">
        <v>5345</v>
      </c>
      <c r="F48" s="63" t="s">
        <v>1030</v>
      </c>
      <c r="G48" s="652" t="s">
        <v>2718</v>
      </c>
      <c r="H48" s="653"/>
    </row>
    <row r="49" spans="8:8" x14ac:dyDescent="0.2">
      <c r="H49" s="53"/>
    </row>
  </sheetData>
  <mergeCells count="55">
    <mergeCell ref="G48:H48"/>
    <mergeCell ref="A21:B21"/>
    <mergeCell ref="A22:B22"/>
    <mergeCell ref="D21:F21"/>
    <mergeCell ref="D22:F22"/>
    <mergeCell ref="G21:H21"/>
    <mergeCell ref="G22:H22"/>
    <mergeCell ref="G44:H44"/>
    <mergeCell ref="G45:H45"/>
    <mergeCell ref="G46:H46"/>
    <mergeCell ref="G36:H36"/>
    <mergeCell ref="G37:H37"/>
    <mergeCell ref="G38:H38"/>
    <mergeCell ref="G39:H39"/>
    <mergeCell ref="G47:H47"/>
    <mergeCell ref="G40:H40"/>
    <mergeCell ref="G41:H41"/>
    <mergeCell ref="G42:H42"/>
    <mergeCell ref="G43:H43"/>
    <mergeCell ref="G31:H31"/>
    <mergeCell ref="G32:H32"/>
    <mergeCell ref="G33:H33"/>
    <mergeCell ref="G34:H34"/>
    <mergeCell ref="G35:H35"/>
    <mergeCell ref="G26:H26"/>
    <mergeCell ref="G27:H27"/>
    <mergeCell ref="G28:H28"/>
    <mergeCell ref="G29:H29"/>
    <mergeCell ref="G30:H30"/>
    <mergeCell ref="C19:H19"/>
    <mergeCell ref="B17:H17"/>
    <mergeCell ref="E16:F16"/>
    <mergeCell ref="G24:H24"/>
    <mergeCell ref="G25:H25"/>
    <mergeCell ref="C10:D10"/>
    <mergeCell ref="E10:F10"/>
    <mergeCell ref="A11:H11"/>
    <mergeCell ref="B15:C15"/>
    <mergeCell ref="E15:H15"/>
    <mergeCell ref="B45:F45"/>
    <mergeCell ref="B46:F46"/>
    <mergeCell ref="A1:B1"/>
    <mergeCell ref="A8:H8"/>
    <mergeCell ref="A9:B9"/>
    <mergeCell ref="C9:D9"/>
    <mergeCell ref="E9:F9"/>
    <mergeCell ref="C1:H1"/>
    <mergeCell ref="C2:H2"/>
    <mergeCell ref="D4:E4"/>
    <mergeCell ref="A3:B3"/>
    <mergeCell ref="A2:B2"/>
    <mergeCell ref="G6:H7"/>
    <mergeCell ref="G4:H5"/>
    <mergeCell ref="D5:F5"/>
    <mergeCell ref="A10:B10"/>
  </mergeCells>
  <phoneticPr fontId="0" type="noConversion"/>
  <hyperlinks>
    <hyperlink ref="D4:E4" location="'119Diag'!A1" display="119 Diagonal Hwy" xr:uid="{00000000-0004-0000-3000-000000000000}"/>
    <hyperlink ref="A2:B2" location="Overview!A1" tooltip="Go to Trail Network Overview sheet" display="Trail Network Overview" xr:uid="{00000000-0004-0000-3000-000001000000}"/>
    <hyperlink ref="D6" location="NiwotLoop!A1" display="Niwot Loop Trail" xr:uid="{00000000-0004-0000-3000-000002000000}"/>
    <hyperlink ref="D5:E5" location="EagleLeftFoot!A1" display="Eagle, Lefthand, Fthills Trails" xr:uid="{00000000-0004-0000-3000-000003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055" divId="DR_Out_3055" sourceType="sheet" destinationFile="C:\GPS\Bicycle\CO_FN\CO_FN_SWL.htm" title="GeoBiking CO_FN SWL Trail Description"/>
  </webPublishItem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75">
    <pageSetUpPr fitToPage="1"/>
  </sheetPr>
  <dimension ref="A1:I35"/>
  <sheetViews>
    <sheetView zoomScaleNormal="100" workbookViewId="0">
      <selection activeCell="B20" sqref="B20:H20"/>
    </sheetView>
  </sheetViews>
  <sheetFormatPr defaultRowHeight="12.75" x14ac:dyDescent="0.2"/>
  <cols>
    <col min="1" max="1" width="11.285156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2455</v>
      </c>
      <c r="B1" s="637"/>
      <c r="C1" s="645" t="s">
        <v>4402</v>
      </c>
      <c r="D1" s="646"/>
      <c r="E1" s="646"/>
      <c r="F1" s="646"/>
      <c r="G1" s="646"/>
      <c r="H1" s="646"/>
    </row>
    <row r="2" spans="1:9" x14ac:dyDescent="0.2">
      <c r="A2" s="924" t="s">
        <v>3002</v>
      </c>
      <c r="B2" s="648"/>
      <c r="C2" s="645"/>
      <c r="D2" s="671"/>
      <c r="E2" s="671"/>
      <c r="F2" s="671"/>
      <c r="G2" s="671"/>
      <c r="H2" s="671"/>
    </row>
    <row r="3" spans="1:9" x14ac:dyDescent="0.2">
      <c r="A3" s="8"/>
      <c r="B3" s="6"/>
      <c r="C3" s="647"/>
      <c r="D3" s="622"/>
      <c r="E3" s="622"/>
      <c r="F3" s="622"/>
      <c r="G3" s="622"/>
      <c r="H3" s="622"/>
    </row>
    <row r="4" spans="1:9" x14ac:dyDescent="0.2">
      <c r="A4" s="227" t="s">
        <v>47</v>
      </c>
      <c r="B4" s="46" t="s">
        <v>2321</v>
      </c>
      <c r="C4" s="30" t="s">
        <v>1076</v>
      </c>
      <c r="D4" s="648" t="s">
        <v>846</v>
      </c>
      <c r="E4" s="648"/>
      <c r="F4" s="30" t="s">
        <v>1395</v>
      </c>
      <c r="G4" s="834"/>
      <c r="H4" s="635"/>
      <c r="I4" s="31"/>
    </row>
    <row r="5" spans="1:9" x14ac:dyDescent="0.2">
      <c r="A5" s="44"/>
      <c r="B5" s="41"/>
      <c r="C5" s="30"/>
      <c r="D5" s="648" t="s">
        <v>2640</v>
      </c>
      <c r="E5" s="648"/>
      <c r="G5" s="635"/>
      <c r="H5" s="635"/>
      <c r="I5" s="31"/>
    </row>
    <row r="6" spans="1:9" x14ac:dyDescent="0.2">
      <c r="A6" s="211" t="s">
        <v>3187</v>
      </c>
      <c r="B6" s="105">
        <f>COUNT(E29:E34)</f>
        <v>6</v>
      </c>
      <c r="C6" s="253"/>
      <c r="D6" s="860" t="s">
        <v>2456</v>
      </c>
      <c r="E6" s="860"/>
      <c r="F6" s="189" t="s">
        <v>2767</v>
      </c>
      <c r="G6" s="691"/>
      <c r="H6" s="691"/>
    </row>
    <row r="7" spans="1:9" x14ac:dyDescent="0.2">
      <c r="A7" s="250"/>
      <c r="B7" s="105"/>
      <c r="C7" s="253"/>
      <c r="D7" s="860" t="s">
        <v>4435</v>
      </c>
      <c r="E7" s="860"/>
      <c r="F7" s="256">
        <v>40493</v>
      </c>
      <c r="G7" s="691"/>
      <c r="H7" s="691"/>
    </row>
    <row r="8" spans="1:9" x14ac:dyDescent="0.2">
      <c r="A8" s="250"/>
      <c r="B8" s="105"/>
      <c r="C8"/>
      <c r="D8" s="257"/>
      <c r="E8" s="257"/>
      <c r="F8" s="256"/>
      <c r="G8" s="691"/>
      <c r="H8" s="691"/>
    </row>
    <row r="9" spans="1:9" x14ac:dyDescent="0.2">
      <c r="A9" s="141" t="s">
        <v>3307</v>
      </c>
      <c r="B9" s="710" t="s">
        <v>3308</v>
      </c>
      <c r="C9" s="710"/>
      <c r="D9" s="710"/>
      <c r="E9" s="710"/>
      <c r="F9" s="189" t="s">
        <v>4681</v>
      </c>
      <c r="G9" s="691"/>
      <c r="H9" s="691"/>
    </row>
    <row r="10" spans="1:9" ht="13.5" thickBot="1" x14ac:dyDescent="0.25">
      <c r="A10" s="44"/>
      <c r="B10" s="845" t="s">
        <v>3309</v>
      </c>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1.9</v>
      </c>
      <c r="D13" s="679"/>
      <c r="E13" s="629">
        <v>1.1000000000000001</v>
      </c>
      <c r="F13" s="629"/>
      <c r="G13" s="11"/>
      <c r="H13" s="3"/>
    </row>
    <row r="14" spans="1:9" x14ac:dyDescent="0.2">
      <c r="A14" s="632">
        <v>1</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5529</v>
      </c>
      <c r="B16" s="23">
        <f>E34</f>
        <v>6503</v>
      </c>
      <c r="C16" s="24">
        <v>5529</v>
      </c>
      <c r="D16" s="24">
        <v>6503</v>
      </c>
      <c r="E16" s="24">
        <f>B16 - A16</f>
        <v>974</v>
      </c>
      <c r="F16" s="24">
        <v>1100</v>
      </c>
      <c r="G16" s="24"/>
      <c r="H16" s="3">
        <v>12</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3565</v>
      </c>
      <c r="F18" s="624"/>
      <c r="G18" s="624"/>
      <c r="H18" s="624"/>
    </row>
    <row r="19" spans="1:9" s="7" customFormat="1" x14ac:dyDescent="0.2">
      <c r="A19" s="135"/>
      <c r="B19" s="160"/>
      <c r="C19" s="160"/>
      <c r="D19" s="223" t="s">
        <v>3141</v>
      </c>
      <c r="E19" s="624" t="s">
        <v>3305</v>
      </c>
      <c r="F19" s="624"/>
      <c r="G19" s="224" t="s">
        <v>2279</v>
      </c>
      <c r="H19" s="467">
        <v>191</v>
      </c>
    </row>
    <row r="20" spans="1:9" s="7" customFormat="1" ht="12.75" customHeight="1" x14ac:dyDescent="0.2">
      <c r="A20" s="224" t="s">
        <v>691</v>
      </c>
      <c r="B20" s="621" t="s">
        <v>4434</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3286</v>
      </c>
      <c r="C22" s="848"/>
      <c r="D22" s="848"/>
      <c r="E22" s="848"/>
      <c r="F22" s="848"/>
      <c r="G22" s="848"/>
      <c r="H22" s="848"/>
    </row>
    <row r="23" spans="1:9" ht="12.75" customHeight="1" x14ac:dyDescent="0.2">
      <c r="A23" s="843"/>
      <c r="B23" s="799"/>
      <c r="C23" s="799"/>
      <c r="D23" s="799"/>
      <c r="E23" s="799"/>
      <c r="F23" s="799"/>
      <c r="G23" s="799"/>
      <c r="H23" s="799"/>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926" t="s">
        <v>741</v>
      </c>
      <c r="B26" s="926"/>
      <c r="C26" s="263" t="s">
        <v>3008</v>
      </c>
      <c r="D26" s="621" t="s">
        <v>4432</v>
      </c>
      <c r="E26" s="622"/>
      <c r="F26" s="622"/>
      <c r="G26" s="842" t="s">
        <v>4433</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x14ac:dyDescent="0.2">
      <c r="A29" s="387" t="s">
        <v>4407</v>
      </c>
      <c r="B29" s="388" t="s">
        <v>4408</v>
      </c>
      <c r="C29" s="106" t="s">
        <v>4409</v>
      </c>
      <c r="D29" s="282" t="s">
        <v>4410</v>
      </c>
      <c r="E29" s="278">
        <v>5529</v>
      </c>
      <c r="F29" s="282" t="s">
        <v>1030</v>
      </c>
      <c r="G29" s="889" t="s">
        <v>4420</v>
      </c>
      <c r="H29" s="890"/>
    </row>
    <row r="30" spans="1:9" x14ac:dyDescent="0.2">
      <c r="A30" s="85" t="s">
        <v>4411</v>
      </c>
      <c r="B30" s="109" t="s">
        <v>4412</v>
      </c>
      <c r="C30" s="107" t="s">
        <v>4413</v>
      </c>
      <c r="D30" s="86" t="s">
        <v>4414</v>
      </c>
      <c r="E30" s="87">
        <v>6131</v>
      </c>
      <c r="F30" s="86" t="s">
        <v>1030</v>
      </c>
      <c r="G30" s="656" t="s">
        <v>4415</v>
      </c>
      <c r="H30" s="657"/>
    </row>
    <row r="31" spans="1:9" x14ac:dyDescent="0.2">
      <c r="A31" s="85" t="s">
        <v>4416</v>
      </c>
      <c r="B31" s="109" t="s">
        <v>4412</v>
      </c>
      <c r="C31" s="107" t="s">
        <v>3301</v>
      </c>
      <c r="D31" s="86" t="s">
        <v>4417</v>
      </c>
      <c r="E31" s="87">
        <v>6197</v>
      </c>
      <c r="F31" s="86" t="s">
        <v>63</v>
      </c>
      <c r="G31" s="656" t="s">
        <v>4417</v>
      </c>
      <c r="H31" s="657"/>
    </row>
    <row r="32" spans="1:9" s="31" customFormat="1" ht="25.5" customHeight="1" x14ac:dyDescent="0.2">
      <c r="A32" s="59" t="s">
        <v>4422</v>
      </c>
      <c r="B32" s="107" t="s">
        <v>4418</v>
      </c>
      <c r="C32" s="107" t="s">
        <v>4419</v>
      </c>
      <c r="D32" s="60" t="s">
        <v>2305</v>
      </c>
      <c r="E32" s="61">
        <v>6220</v>
      </c>
      <c r="F32" s="60" t="s">
        <v>1030</v>
      </c>
      <c r="G32" s="654" t="s">
        <v>4421</v>
      </c>
      <c r="H32" s="655"/>
    </row>
    <row r="33" spans="1:8" s="31" customFormat="1" ht="25.5" customHeight="1" x14ac:dyDescent="0.2">
      <c r="A33" s="59" t="s">
        <v>4423</v>
      </c>
      <c r="B33" s="107" t="s">
        <v>4424</v>
      </c>
      <c r="C33" s="107" t="s">
        <v>4425</v>
      </c>
      <c r="D33" s="60" t="s">
        <v>2310</v>
      </c>
      <c r="E33" s="61">
        <v>6278</v>
      </c>
      <c r="F33" s="60" t="s">
        <v>1030</v>
      </c>
      <c r="G33" s="654" t="s">
        <v>4426</v>
      </c>
      <c r="H33" s="655"/>
    </row>
    <row r="34" spans="1:8" s="31" customFormat="1" ht="13.5" thickBot="1" x14ac:dyDescent="0.25">
      <c r="A34" s="62" t="s">
        <v>4427</v>
      </c>
      <c r="B34" s="108" t="s">
        <v>4428</v>
      </c>
      <c r="C34" s="108" t="s">
        <v>4429</v>
      </c>
      <c r="D34" s="63" t="s">
        <v>4430</v>
      </c>
      <c r="E34" s="64">
        <v>6503</v>
      </c>
      <c r="F34" s="63" t="s">
        <v>1030</v>
      </c>
      <c r="G34" s="652" t="s">
        <v>4431</v>
      </c>
      <c r="H34" s="653"/>
    </row>
    <row r="35" spans="1:8" s="31" customFormat="1" x14ac:dyDescent="0.2">
      <c r="A35" s="252"/>
      <c r="B35" s="74"/>
      <c r="C35" s="74"/>
      <c r="D35" s="74"/>
      <c r="E35" s="74"/>
      <c r="F35" s="74"/>
      <c r="G35" s="74"/>
      <c r="H35" s="74"/>
    </row>
  </sheetData>
  <mergeCells count="43">
    <mergeCell ref="G34:H34"/>
    <mergeCell ref="B22:H22"/>
    <mergeCell ref="B23:H23"/>
    <mergeCell ref="A26:B26"/>
    <mergeCell ref="D25:F25"/>
    <mergeCell ref="D26:F26"/>
    <mergeCell ref="A25:B25"/>
    <mergeCell ref="G33:H33"/>
    <mergeCell ref="G32:H32"/>
    <mergeCell ref="G26:H26"/>
    <mergeCell ref="G28:H28"/>
    <mergeCell ref="G31:H31"/>
    <mergeCell ref="A1:B1"/>
    <mergeCell ref="A12:B12"/>
    <mergeCell ref="C12:D12"/>
    <mergeCell ref="E12:F12"/>
    <mergeCell ref="C1:H1"/>
    <mergeCell ref="C3:H3"/>
    <mergeCell ref="D4:E4"/>
    <mergeCell ref="C2:H2"/>
    <mergeCell ref="B10:E10"/>
    <mergeCell ref="G4:H5"/>
    <mergeCell ref="A2:B2"/>
    <mergeCell ref="G6:H9"/>
    <mergeCell ref="D6:E6"/>
    <mergeCell ref="D5:E5"/>
    <mergeCell ref="D7:E7"/>
    <mergeCell ref="A14:H14"/>
    <mergeCell ref="A13:B13"/>
    <mergeCell ref="B9:E9"/>
    <mergeCell ref="C13:D13"/>
    <mergeCell ref="E13:F13"/>
    <mergeCell ref="A11:H11"/>
    <mergeCell ref="A17:H17"/>
    <mergeCell ref="G30:H30"/>
    <mergeCell ref="B18:C18"/>
    <mergeCell ref="E18:H18"/>
    <mergeCell ref="G29:H29"/>
    <mergeCell ref="A22:A23"/>
    <mergeCell ref="A21:H21"/>
    <mergeCell ref="E19:F19"/>
    <mergeCell ref="B20:H20"/>
    <mergeCell ref="G25:H25"/>
  </mergeCells>
  <phoneticPr fontId="0" type="noConversion"/>
  <hyperlinks>
    <hyperlink ref="A2:B2" location="Overview!A1" tooltip="Go to Trail Network Overview" display="Trail Network Overview" xr:uid="{00000000-0004-0000-3100-000000000000}"/>
    <hyperlink ref="B9:C9" r:id="rId1" display="www.co.larimer.co.us/naturalresources/htmp.htm" xr:uid="{00000000-0004-0000-3100-000001000000}"/>
    <hyperlink ref="B10:E10" r:id="rId2" display="parks.state.co.us/Parks/lory/Pages/LoryStatePark.aspx" xr:uid="{00000000-0004-0000-3100-000002000000}"/>
    <hyperlink ref="D5:E5" location="LogHerWat!A1" display="LoggersHerringtonWathen Tr" xr:uid="{00000000-0004-0000-3100-000003000000}"/>
    <hyperlink ref="D4:E4" location="LoryHorseT!A1" display="LoryHorsetooth Valley Trails" xr:uid="{00000000-0004-0000-3100-000004000000}"/>
    <hyperlink ref="D7:E7" location="Towers!A1" display="Towers  Tr" xr:uid="{00000000-0004-0000-3100-000005000000}"/>
    <hyperlink ref="D6:E6" location="Stout!A1" display="Stout  Tr" xr:uid="{00000000-0004-0000-3100-000006000000}"/>
  </hyperlinks>
  <pageMargins left="1" right="0.75" top="0.75" bottom="0.75" header="0.5" footer="0.5"/>
  <pageSetup scale="74"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754" divId="CO_FN_2754" sourceType="sheet" destinationFile="C:\GPS\Bicycle\CO_FN\CO_FN_SMCS.htm" title="GeoBiking CO_FN SMCS Trail Description"/>
  </webPublishItem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5">
    <pageSetUpPr fitToPage="1"/>
  </sheetPr>
  <dimension ref="A1:I49"/>
  <sheetViews>
    <sheetView tabSelected="1" zoomScaleNormal="100" workbookViewId="0">
      <selection sqref="A1:XFD1048576"/>
    </sheetView>
  </sheetViews>
  <sheetFormatPr defaultRowHeight="12.75" x14ac:dyDescent="0.2"/>
  <cols>
    <col min="1" max="1" width="10.42578125" bestFit="1" customWidth="1"/>
    <col min="2" max="2" width="10.140625" bestFit="1" customWidth="1"/>
    <col min="3" max="3" width="12.140625" style="1" bestFit="1" customWidth="1"/>
    <col min="4" max="4" width="16.42578125" bestFit="1" customWidth="1"/>
    <col min="5" max="5" width="8" bestFit="1" customWidth="1"/>
    <col min="6" max="6" width="15.140625" bestFit="1" customWidth="1"/>
    <col min="7" max="7" width="9.140625" bestFit="1" customWidth="1"/>
    <col min="8" max="8" width="28.28515625" customWidth="1"/>
  </cols>
  <sheetData>
    <row r="1" spans="1:9" ht="24" customHeight="1" x14ac:dyDescent="0.2">
      <c r="A1" s="636" t="s">
        <v>2406</v>
      </c>
      <c r="B1" s="637"/>
      <c r="C1" s="645" t="s">
        <v>2407</v>
      </c>
      <c r="D1" s="646"/>
      <c r="E1" s="646"/>
      <c r="F1" s="646"/>
      <c r="G1" s="646"/>
      <c r="H1" s="646"/>
    </row>
    <row r="2" spans="1:9" ht="26.25" customHeight="1" x14ac:dyDescent="0.2">
      <c r="A2" s="648" t="s">
        <v>3002</v>
      </c>
      <c r="B2" s="648"/>
      <c r="C2" s="645" t="s">
        <v>1133</v>
      </c>
      <c r="D2" s="671"/>
      <c r="E2" s="671"/>
      <c r="F2" s="671"/>
      <c r="G2" s="671"/>
      <c r="H2" s="671"/>
    </row>
    <row r="3" spans="1:9" x14ac:dyDescent="0.2">
      <c r="A3" s="8"/>
      <c r="B3" s="6"/>
      <c r="C3" s="647"/>
      <c r="D3" s="622"/>
      <c r="E3" s="622"/>
      <c r="F3" s="622"/>
      <c r="G3" s="622"/>
      <c r="H3" s="622"/>
    </row>
    <row r="4" spans="1:9" x14ac:dyDescent="0.2">
      <c r="A4" s="227" t="s">
        <v>47</v>
      </c>
      <c r="B4" s="47" t="s">
        <v>953</v>
      </c>
      <c r="C4" s="30" t="s">
        <v>1076</v>
      </c>
      <c r="D4" s="648" t="s">
        <v>1765</v>
      </c>
      <c r="E4" s="648"/>
      <c r="F4" s="30" t="s">
        <v>1395</v>
      </c>
      <c r="G4" s="692"/>
      <c r="H4" s="692"/>
      <c r="I4" s="31"/>
    </row>
    <row r="5" spans="1:9" x14ac:dyDescent="0.2">
      <c r="A5" s="44"/>
      <c r="B5" s="47"/>
      <c r="C5" s="30"/>
      <c r="D5" s="2" t="s">
        <v>1775</v>
      </c>
      <c r="E5" s="2"/>
      <c r="F5" s="44"/>
      <c r="G5" s="692"/>
      <c r="H5" s="692"/>
      <c r="I5" s="31"/>
    </row>
    <row r="6" spans="1:9" x14ac:dyDescent="0.2">
      <c r="A6" s="211" t="s">
        <v>3187</v>
      </c>
      <c r="B6" s="105">
        <f>COUNT(E26:E48)</f>
        <v>23</v>
      </c>
      <c r="C6" s="30"/>
      <c r="D6" s="2" t="s">
        <v>4460</v>
      </c>
      <c r="E6" s="2"/>
      <c r="F6" s="189" t="s">
        <v>4681</v>
      </c>
      <c r="G6" s="891" t="s">
        <v>5639</v>
      </c>
      <c r="H6" s="691"/>
      <c r="I6" s="31"/>
    </row>
    <row r="7" spans="1:9" x14ac:dyDescent="0.2">
      <c r="A7" s="44"/>
      <c r="B7" s="46"/>
      <c r="C7" s="30"/>
      <c r="D7" s="2" t="s">
        <v>4461</v>
      </c>
      <c r="E7" s="2"/>
      <c r="F7" s="190">
        <v>44056</v>
      </c>
      <c r="G7" s="691"/>
      <c r="H7" s="691"/>
      <c r="I7" s="31"/>
    </row>
    <row r="8" spans="1:9" ht="13.5" thickBot="1" x14ac:dyDescent="0.25">
      <c r="A8" s="44"/>
      <c r="B8" s="105"/>
      <c r="C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63" t="s">
        <v>2605</v>
      </c>
    </row>
    <row r="11" spans="1:9" ht="13.5" thickBot="1" x14ac:dyDescent="0.25">
      <c r="A11" s="629"/>
      <c r="B11" s="629"/>
      <c r="C11" s="678">
        <v>10.5</v>
      </c>
      <c r="D11" s="679"/>
      <c r="E11" s="687">
        <v>8.1</v>
      </c>
      <c r="F11" s="687"/>
      <c r="G11" s="136"/>
    </row>
    <row r="12" spans="1:9" x14ac:dyDescent="0.2">
      <c r="A12" s="632" t="s">
        <v>684</v>
      </c>
      <c r="B12" s="790"/>
      <c r="C12" s="790"/>
      <c r="D12" s="790"/>
      <c r="E12" s="790"/>
      <c r="F12" s="790"/>
      <c r="G12" s="790"/>
      <c r="H12" s="791"/>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f>E26</f>
        <v>4909</v>
      </c>
      <c r="B14" s="23">
        <f>E48</f>
        <v>5120</v>
      </c>
      <c r="C14" s="24">
        <v>4888</v>
      </c>
      <c r="D14" s="24">
        <v>5151</v>
      </c>
      <c r="E14" s="24">
        <f>B14 - A14</f>
        <v>211</v>
      </c>
      <c r="F14" s="24">
        <v>391</v>
      </c>
      <c r="G14" s="24"/>
      <c r="H14" s="3">
        <v>1</v>
      </c>
    </row>
    <row r="15" spans="1:9" s="7" customFormat="1" x14ac:dyDescent="0.2">
      <c r="A15" s="21"/>
      <c r="B15" s="21"/>
      <c r="C15" s="18"/>
      <c r="D15" s="19"/>
      <c r="E15" s="19"/>
      <c r="F15" s="19"/>
      <c r="G15" s="19"/>
      <c r="H15" s="19"/>
    </row>
    <row r="16" spans="1:9" s="7" customFormat="1" ht="12.75" customHeight="1" x14ac:dyDescent="0.2">
      <c r="A16" s="224" t="s">
        <v>690</v>
      </c>
      <c r="B16" s="623" t="s">
        <v>3007</v>
      </c>
      <c r="C16" s="623"/>
      <c r="D16" s="144" t="s">
        <v>693</v>
      </c>
      <c r="E16" s="624" t="s">
        <v>1132</v>
      </c>
      <c r="F16" s="624"/>
      <c r="G16" s="624"/>
      <c r="H16" s="624"/>
    </row>
    <row r="17" spans="1:8" s="7" customFormat="1" x14ac:dyDescent="0.2">
      <c r="A17" s="21"/>
      <c r="B17" s="21"/>
      <c r="C17" s="18"/>
      <c r="D17" s="223" t="s">
        <v>3141</v>
      </c>
      <c r="E17" s="624" t="s">
        <v>1113</v>
      </c>
      <c r="F17" s="624"/>
      <c r="G17" s="224" t="s">
        <v>2279</v>
      </c>
      <c r="H17" s="19"/>
    </row>
    <row r="18" spans="1:8" s="7" customFormat="1" ht="12.75" customHeight="1" x14ac:dyDescent="0.2">
      <c r="A18" s="224" t="s">
        <v>691</v>
      </c>
      <c r="B18" s="621" t="s">
        <v>4338</v>
      </c>
      <c r="C18" s="621"/>
      <c r="D18" s="621"/>
      <c r="E18" s="621"/>
      <c r="F18" s="621"/>
      <c r="G18" s="621"/>
      <c r="H18" s="621"/>
    </row>
    <row r="19" spans="1:8" s="7" customFormat="1" x14ac:dyDescent="0.2">
      <c r="A19" s="598"/>
      <c r="B19" s="598"/>
      <c r="C19" s="592"/>
      <c r="D19" s="599"/>
      <c r="E19" s="599"/>
      <c r="F19" s="488"/>
      <c r="G19" s="489"/>
      <c r="H19" s="599"/>
    </row>
    <row r="20" spans="1:8" s="7" customFormat="1" ht="12.75" customHeight="1" x14ac:dyDescent="0.2">
      <c r="A20" s="224" t="s">
        <v>692</v>
      </c>
      <c r="B20" s="621" t="s">
        <v>5228</v>
      </c>
      <c r="C20" s="621"/>
      <c r="D20" s="621"/>
      <c r="E20" s="621"/>
      <c r="F20" s="621"/>
      <c r="G20" s="621"/>
      <c r="H20" s="621"/>
    </row>
    <row r="21" spans="1:8" ht="13.5" thickBot="1" x14ac:dyDescent="0.25"/>
    <row r="22" spans="1:8" ht="13.5" thickBot="1" x14ac:dyDescent="0.25">
      <c r="A22" s="686" t="s">
        <v>686</v>
      </c>
      <c r="B22" s="686"/>
      <c r="C22" s="233" t="s">
        <v>687</v>
      </c>
      <c r="D22" s="686" t="s">
        <v>688</v>
      </c>
      <c r="E22" s="686"/>
      <c r="F22" s="686"/>
      <c r="G22" s="686" t="s">
        <v>689</v>
      </c>
      <c r="H22" s="686"/>
    </row>
    <row r="23" spans="1:8" x14ac:dyDescent="0.2">
      <c r="A23" s="685" t="s">
        <v>1354</v>
      </c>
      <c r="B23" s="685"/>
      <c r="C23" s="148" t="s">
        <v>2602</v>
      </c>
      <c r="D23" s="621" t="s">
        <v>5119</v>
      </c>
      <c r="E23" s="622"/>
      <c r="F23" s="622"/>
      <c r="G23" s="676" t="s">
        <v>107</v>
      </c>
      <c r="H23" s="676"/>
    </row>
    <row r="24" spans="1:8" ht="13.5" thickBot="1" x14ac:dyDescent="0.25"/>
    <row r="25" spans="1:8" s="3" customFormat="1" ht="13.5" thickBot="1" x14ac:dyDescent="0.25">
      <c r="A25" s="229" t="s">
        <v>4537</v>
      </c>
      <c r="B25" s="229" t="s">
        <v>2966</v>
      </c>
      <c r="C25" s="230" t="s">
        <v>2965</v>
      </c>
      <c r="D25" s="229" t="s">
        <v>1396</v>
      </c>
      <c r="E25" s="229" t="s">
        <v>4536</v>
      </c>
      <c r="F25" s="229" t="s">
        <v>2964</v>
      </c>
      <c r="G25" s="683" t="s">
        <v>64</v>
      </c>
      <c r="H25" s="684"/>
    </row>
    <row r="26" spans="1:8" s="31" customFormat="1" x14ac:dyDescent="0.2">
      <c r="A26" s="76" t="s">
        <v>5098</v>
      </c>
      <c r="B26" s="106" t="s">
        <v>5099</v>
      </c>
      <c r="C26" s="106" t="s">
        <v>5100</v>
      </c>
      <c r="D26" s="77" t="s">
        <v>5101</v>
      </c>
      <c r="E26" s="78">
        <v>4909</v>
      </c>
      <c r="F26" s="77" t="s">
        <v>1030</v>
      </c>
      <c r="G26" s="662" t="s">
        <v>5102</v>
      </c>
      <c r="H26" s="663"/>
    </row>
    <row r="27" spans="1:8" s="31" customFormat="1" ht="24.75" customHeight="1" x14ac:dyDescent="0.2">
      <c r="A27" s="482" t="s">
        <v>5103</v>
      </c>
      <c r="B27" s="483" t="s">
        <v>5104</v>
      </c>
      <c r="C27" s="483" t="s">
        <v>5105</v>
      </c>
      <c r="D27" s="484" t="s">
        <v>5106</v>
      </c>
      <c r="E27" s="485">
        <v>4895</v>
      </c>
      <c r="F27" s="484" t="s">
        <v>3157</v>
      </c>
      <c r="G27" s="780" t="s">
        <v>5227</v>
      </c>
      <c r="H27" s="666"/>
    </row>
    <row r="28" spans="1:8" s="31" customFormat="1" x14ac:dyDescent="0.2">
      <c r="A28" s="482" t="s">
        <v>5107</v>
      </c>
      <c r="B28" s="483" t="s">
        <v>5108</v>
      </c>
      <c r="C28" s="483" t="s">
        <v>5109</v>
      </c>
      <c r="D28" s="484" t="s">
        <v>5110</v>
      </c>
      <c r="E28" s="485">
        <v>4898</v>
      </c>
      <c r="F28" s="484" t="s">
        <v>3157</v>
      </c>
      <c r="G28" s="780" t="s">
        <v>5111</v>
      </c>
      <c r="H28" s="666"/>
    </row>
    <row r="29" spans="1:8" s="31" customFormat="1" x14ac:dyDescent="0.2">
      <c r="A29" s="507" t="s">
        <v>5302</v>
      </c>
      <c r="B29" s="508" t="s">
        <v>5303</v>
      </c>
      <c r="C29" s="508" t="s">
        <v>5304</v>
      </c>
      <c r="D29" s="509" t="s">
        <v>5305</v>
      </c>
      <c r="E29" s="510">
        <v>5907</v>
      </c>
      <c r="F29" s="509" t="s">
        <v>4564</v>
      </c>
      <c r="G29" s="909" t="s">
        <v>5306</v>
      </c>
      <c r="H29" s="910"/>
    </row>
    <row r="30" spans="1:8" s="31" customFormat="1" ht="25.5" customHeight="1" x14ac:dyDescent="0.2">
      <c r="A30" s="482" t="s">
        <v>5112</v>
      </c>
      <c r="B30" s="483" t="s">
        <v>5113</v>
      </c>
      <c r="C30" s="483" t="s">
        <v>5114</v>
      </c>
      <c r="D30" s="484" t="s">
        <v>5115</v>
      </c>
      <c r="E30" s="485">
        <v>4903</v>
      </c>
      <c r="F30" s="484" t="s">
        <v>1030</v>
      </c>
      <c r="G30" s="780" t="s">
        <v>5116</v>
      </c>
      <c r="H30" s="666"/>
    </row>
    <row r="31" spans="1:8" s="31" customFormat="1" x14ac:dyDescent="0.2">
      <c r="A31" s="482" t="s">
        <v>5117</v>
      </c>
      <c r="B31" s="483" t="s">
        <v>1883</v>
      </c>
      <c r="C31" s="483" t="s">
        <v>1884</v>
      </c>
      <c r="D31" s="484" t="s">
        <v>5118</v>
      </c>
      <c r="E31" s="485">
        <v>4922</v>
      </c>
      <c r="F31" s="484" t="s">
        <v>1030</v>
      </c>
      <c r="G31" s="780" t="s">
        <v>5097</v>
      </c>
      <c r="H31" s="666"/>
    </row>
    <row r="32" spans="1:8" s="590" customFormat="1" x14ac:dyDescent="0.2">
      <c r="A32" s="482" t="s">
        <v>5635</v>
      </c>
      <c r="B32" s="602" t="s">
        <v>5636</v>
      </c>
      <c r="C32" s="602" t="s">
        <v>5637</v>
      </c>
      <c r="D32" s="603" t="s">
        <v>5211</v>
      </c>
      <c r="E32" s="485">
        <v>4923</v>
      </c>
      <c r="F32" s="603" t="s">
        <v>1030</v>
      </c>
      <c r="G32" s="884" t="s">
        <v>5638</v>
      </c>
      <c r="H32" s="666"/>
    </row>
    <row r="33" spans="1:8" s="590" customFormat="1" x14ac:dyDescent="0.2">
      <c r="A33" s="482" t="s">
        <v>5630</v>
      </c>
      <c r="B33" s="602" t="s">
        <v>5631</v>
      </c>
      <c r="C33" s="602" t="s">
        <v>5632</v>
      </c>
      <c r="D33" s="603" t="s">
        <v>5633</v>
      </c>
      <c r="E33" s="485">
        <v>4926</v>
      </c>
      <c r="F33" s="603" t="s">
        <v>3157</v>
      </c>
      <c r="G33" s="884" t="s">
        <v>5634</v>
      </c>
      <c r="H33" s="666"/>
    </row>
    <row r="34" spans="1:8" x14ac:dyDescent="0.2">
      <c r="A34" s="85" t="s">
        <v>1882</v>
      </c>
      <c r="B34" s="109" t="s">
        <v>1885</v>
      </c>
      <c r="C34" s="107" t="s">
        <v>1886</v>
      </c>
      <c r="D34" s="86" t="s">
        <v>1887</v>
      </c>
      <c r="E34" s="87">
        <v>4955</v>
      </c>
      <c r="F34" s="86" t="s">
        <v>48</v>
      </c>
      <c r="G34" s="656" t="s">
        <v>1888</v>
      </c>
      <c r="H34" s="657"/>
    </row>
    <row r="35" spans="1:8" x14ac:dyDescent="0.2">
      <c r="A35" s="85" t="s">
        <v>1889</v>
      </c>
      <c r="B35" s="109" t="s">
        <v>1890</v>
      </c>
      <c r="C35" s="107" t="s">
        <v>1891</v>
      </c>
      <c r="D35" s="86" t="s">
        <v>1892</v>
      </c>
      <c r="E35" s="87">
        <v>4989</v>
      </c>
      <c r="F35" s="86" t="s">
        <v>48</v>
      </c>
      <c r="G35" s="656" t="s">
        <v>1893</v>
      </c>
      <c r="H35" s="657"/>
    </row>
    <row r="36" spans="1:8" s="31" customFormat="1" x14ac:dyDescent="0.2">
      <c r="A36" s="59" t="s">
        <v>3669</v>
      </c>
      <c r="B36" s="107" t="s">
        <v>3670</v>
      </c>
      <c r="C36" s="107" t="s">
        <v>3671</v>
      </c>
      <c r="D36" s="60" t="s">
        <v>3672</v>
      </c>
      <c r="E36" s="61">
        <v>5017</v>
      </c>
      <c r="F36" s="60" t="s">
        <v>3673</v>
      </c>
      <c r="G36" s="654" t="s">
        <v>3674</v>
      </c>
      <c r="H36" s="655"/>
    </row>
    <row r="37" spans="1:8" s="31" customFormat="1" x14ac:dyDescent="0.2">
      <c r="A37" s="59" t="s">
        <v>5081</v>
      </c>
      <c r="B37" s="107" t="s">
        <v>3675</v>
      </c>
      <c r="C37" s="107" t="s">
        <v>1880</v>
      </c>
      <c r="D37" s="60" t="s">
        <v>5085</v>
      </c>
      <c r="E37" s="61">
        <v>5012</v>
      </c>
      <c r="F37" s="60" t="s">
        <v>1030</v>
      </c>
      <c r="G37" s="654" t="s">
        <v>5080</v>
      </c>
      <c r="H37" s="655"/>
    </row>
    <row r="38" spans="1:8" s="31" customFormat="1" x14ac:dyDescent="0.2">
      <c r="A38" s="59" t="s">
        <v>5082</v>
      </c>
      <c r="B38" s="107" t="s">
        <v>5083</v>
      </c>
      <c r="C38" s="107" t="s">
        <v>1880</v>
      </c>
      <c r="D38" s="60" t="s">
        <v>5084</v>
      </c>
      <c r="E38" s="61">
        <v>4995</v>
      </c>
      <c r="F38" s="60" t="s">
        <v>1030</v>
      </c>
      <c r="G38" s="780" t="s">
        <v>5086</v>
      </c>
      <c r="H38" s="666"/>
    </row>
    <row r="39" spans="1:8" s="31" customFormat="1" x14ac:dyDescent="0.2">
      <c r="A39" s="59" t="s">
        <v>5092</v>
      </c>
      <c r="B39" s="107" t="s">
        <v>5093</v>
      </c>
      <c r="C39" s="107" t="s">
        <v>5094</v>
      </c>
      <c r="D39" s="60" t="s">
        <v>5095</v>
      </c>
      <c r="E39" s="61">
        <v>5014</v>
      </c>
      <c r="F39" s="60" t="s">
        <v>1030</v>
      </c>
      <c r="G39" s="780" t="s">
        <v>5096</v>
      </c>
      <c r="H39" s="666"/>
    </row>
    <row r="40" spans="1:8" s="31" customFormat="1" ht="25.5" customHeight="1" x14ac:dyDescent="0.2">
      <c r="A40" s="59" t="s">
        <v>4045</v>
      </c>
      <c r="B40" s="107" t="s">
        <v>2245</v>
      </c>
      <c r="C40" s="107" t="s">
        <v>4545</v>
      </c>
      <c r="D40" s="60" t="s">
        <v>85</v>
      </c>
      <c r="E40" s="61">
        <v>5013</v>
      </c>
      <c r="F40" s="60" t="s">
        <v>1030</v>
      </c>
      <c r="G40" s="654" t="s">
        <v>4044</v>
      </c>
      <c r="H40" s="655"/>
    </row>
    <row r="41" spans="1:8" s="31" customFormat="1" x14ac:dyDescent="0.2">
      <c r="A41" s="59" t="s">
        <v>3676</v>
      </c>
      <c r="B41" s="107" t="s">
        <v>3677</v>
      </c>
      <c r="C41" s="107" t="s">
        <v>3678</v>
      </c>
      <c r="D41" s="60" t="s">
        <v>3679</v>
      </c>
      <c r="E41" s="61">
        <v>5077</v>
      </c>
      <c r="F41" s="60" t="s">
        <v>48</v>
      </c>
      <c r="G41" s="654" t="s">
        <v>3679</v>
      </c>
      <c r="H41" s="655"/>
    </row>
    <row r="42" spans="1:8" s="31" customFormat="1" x14ac:dyDescent="0.2">
      <c r="A42" s="59" t="s">
        <v>4046</v>
      </c>
      <c r="B42" s="107" t="s">
        <v>2243</v>
      </c>
      <c r="C42" s="107" t="s">
        <v>2244</v>
      </c>
      <c r="D42" s="60" t="s">
        <v>4047</v>
      </c>
      <c r="E42" s="61">
        <v>5086</v>
      </c>
      <c r="F42" s="60" t="s">
        <v>1030</v>
      </c>
      <c r="G42" s="654" t="s">
        <v>1423</v>
      </c>
      <c r="H42" s="655"/>
    </row>
    <row r="43" spans="1:8" x14ac:dyDescent="0.2">
      <c r="A43" s="85" t="s">
        <v>357</v>
      </c>
      <c r="B43" s="109" t="s">
        <v>358</v>
      </c>
      <c r="C43" s="107" t="s">
        <v>359</v>
      </c>
      <c r="D43" s="86" t="s">
        <v>360</v>
      </c>
      <c r="E43" s="87">
        <v>5108</v>
      </c>
      <c r="F43" s="86" t="s">
        <v>1030</v>
      </c>
      <c r="G43" s="656" t="s">
        <v>361</v>
      </c>
      <c r="H43" s="657"/>
    </row>
    <row r="44" spans="1:8" x14ac:dyDescent="0.2">
      <c r="A44" s="85" t="s">
        <v>362</v>
      </c>
      <c r="B44" s="109" t="s">
        <v>363</v>
      </c>
      <c r="C44" s="107" t="s">
        <v>364</v>
      </c>
      <c r="D44" s="86" t="s">
        <v>365</v>
      </c>
      <c r="E44" s="87">
        <v>5130</v>
      </c>
      <c r="F44" s="86" t="s">
        <v>3673</v>
      </c>
      <c r="G44" s="656" t="s">
        <v>366</v>
      </c>
      <c r="H44" s="657"/>
    </row>
    <row r="45" spans="1:8" x14ac:dyDescent="0.2">
      <c r="A45" s="85" t="s">
        <v>367</v>
      </c>
      <c r="B45" s="109" t="s">
        <v>368</v>
      </c>
      <c r="C45" s="107" t="s">
        <v>369</v>
      </c>
      <c r="D45" s="86" t="s">
        <v>370</v>
      </c>
      <c r="E45" s="87">
        <v>5150</v>
      </c>
      <c r="F45" s="86" t="s">
        <v>1030</v>
      </c>
      <c r="G45" s="656" t="s">
        <v>371</v>
      </c>
      <c r="H45" s="657"/>
    </row>
    <row r="46" spans="1:8" x14ac:dyDescent="0.2">
      <c r="A46" s="85" t="s">
        <v>372</v>
      </c>
      <c r="B46" s="109" t="s">
        <v>373</v>
      </c>
      <c r="C46" s="107" t="s">
        <v>374</v>
      </c>
      <c r="D46" s="86" t="s">
        <v>375</v>
      </c>
      <c r="E46" s="87">
        <v>5113</v>
      </c>
      <c r="F46" s="86" t="s">
        <v>1030</v>
      </c>
      <c r="G46" s="656" t="s">
        <v>376</v>
      </c>
      <c r="H46" s="657"/>
    </row>
    <row r="47" spans="1:8" x14ac:dyDescent="0.2">
      <c r="A47" s="85" t="s">
        <v>377</v>
      </c>
      <c r="B47" s="109" t="s">
        <v>378</v>
      </c>
      <c r="C47" s="107" t="s">
        <v>3680</v>
      </c>
      <c r="D47" s="86" t="s">
        <v>379</v>
      </c>
      <c r="E47" s="87">
        <v>5111</v>
      </c>
      <c r="F47" s="86" t="s">
        <v>3157</v>
      </c>
      <c r="G47" s="656" t="s">
        <v>1339</v>
      </c>
      <c r="H47" s="657"/>
    </row>
    <row r="48" spans="1:8" s="31" customFormat="1" ht="13.5" thickBot="1" x14ac:dyDescent="0.25">
      <c r="A48" s="62" t="s">
        <v>3681</v>
      </c>
      <c r="B48" s="108" t="s">
        <v>380</v>
      </c>
      <c r="C48" s="108" t="s">
        <v>2183</v>
      </c>
      <c r="D48" s="63" t="s">
        <v>381</v>
      </c>
      <c r="E48" s="64">
        <v>5120</v>
      </c>
      <c r="F48" s="63" t="s">
        <v>1030</v>
      </c>
      <c r="G48" s="652" t="s">
        <v>3682</v>
      </c>
      <c r="H48" s="653"/>
    </row>
    <row r="49" spans="1:8" s="31" customFormat="1" x14ac:dyDescent="0.2">
      <c r="A49" s="55"/>
      <c r="B49" s="114"/>
      <c r="C49" s="114"/>
      <c r="D49" s="56"/>
      <c r="E49" s="57"/>
      <c r="F49" s="56"/>
      <c r="G49" s="56"/>
      <c r="H49" s="58"/>
    </row>
  </sheetData>
  <mergeCells count="51">
    <mergeCell ref="G32:H32"/>
    <mergeCell ref="G33:H33"/>
    <mergeCell ref="G47:H47"/>
    <mergeCell ref="G43:H43"/>
    <mergeCell ref="G44:H44"/>
    <mergeCell ref="G48:H48"/>
    <mergeCell ref="G27:H27"/>
    <mergeCell ref="G30:H30"/>
    <mergeCell ref="G38:H38"/>
    <mergeCell ref="G39:H39"/>
    <mergeCell ref="G28:H28"/>
    <mergeCell ref="G46:H46"/>
    <mergeCell ref="G37:H37"/>
    <mergeCell ref="G36:H36"/>
    <mergeCell ref="G41:H41"/>
    <mergeCell ref="G42:H42"/>
    <mergeCell ref="G40:H40"/>
    <mergeCell ref="G45:H45"/>
    <mergeCell ref="G34:H34"/>
    <mergeCell ref="G35:H35"/>
    <mergeCell ref="G31:H31"/>
    <mergeCell ref="A23:B23"/>
    <mergeCell ref="D23:F23"/>
    <mergeCell ref="G23:H23"/>
    <mergeCell ref="G29:H29"/>
    <mergeCell ref="G26:H26"/>
    <mergeCell ref="B20:H20"/>
    <mergeCell ref="A22:B22"/>
    <mergeCell ref="D22:F22"/>
    <mergeCell ref="G22:H22"/>
    <mergeCell ref="G25:H25"/>
    <mergeCell ref="B18:H18"/>
    <mergeCell ref="A11:B11"/>
    <mergeCell ref="C11:D11"/>
    <mergeCell ref="A12:H12"/>
    <mergeCell ref="E11:F11"/>
    <mergeCell ref="E17:F17"/>
    <mergeCell ref="B16:C16"/>
    <mergeCell ref="E16:H16"/>
    <mergeCell ref="C2:H2"/>
    <mergeCell ref="A1:B1"/>
    <mergeCell ref="A10:B10"/>
    <mergeCell ref="C10:D10"/>
    <mergeCell ref="E10:F10"/>
    <mergeCell ref="C1:H1"/>
    <mergeCell ref="C3:H3"/>
    <mergeCell ref="D4:E4"/>
    <mergeCell ref="G6:H7"/>
    <mergeCell ref="A2:B2"/>
    <mergeCell ref="A9:H9"/>
    <mergeCell ref="G4:H5"/>
  </mergeCells>
  <phoneticPr fontId="0" type="noConversion"/>
  <hyperlinks>
    <hyperlink ref="D4:E4" location="FtHorseFC!A1" display="Foot Horse FC Trail" xr:uid="{00000000-0004-0000-3200-000000000000}"/>
    <hyperlink ref="D7" location="PoudreFC!A1" display="Poudre Ft Collins" xr:uid="{00000000-0004-0000-3200-000001000000}"/>
    <hyperlink ref="A2:B2" location="Overview!A1" tooltip="Go ro Trail Network Overview sheet" display="Trail Network Overview" xr:uid="{00000000-0004-0000-3200-000002000000}"/>
    <hyperlink ref="D5" location="LovLngFC!A1" display="LovLngFC" xr:uid="{00000000-0004-0000-3200-000003000000}"/>
    <hyperlink ref="D6" location="MasonFossil!A1" display="Mason Fossil Cr E" xr:uid="{00000000-0004-0000-3200-000004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8128" divId="DR_Out_8128" sourceType="sheet" destinationFile="C:\GPS\Bicycle\CO_FN\CO_FN_SFC.htm" title="GeoBiking CO_FN SFC Trail Description"/>
  </webPublishItem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7">
    <pageSetUpPr fitToPage="1"/>
  </sheetPr>
  <dimension ref="A1:I63"/>
  <sheetViews>
    <sheetView topLeftCell="A4" zoomScaleNormal="100" workbookViewId="0">
      <selection activeCell="G6" sqref="G6:H6"/>
    </sheetView>
  </sheetViews>
  <sheetFormatPr defaultRowHeight="12.75" x14ac:dyDescent="0.2"/>
  <cols>
    <col min="1" max="1" width="10.42578125" bestFit="1" customWidth="1"/>
    <col min="2" max="2" width="10.140625" bestFit="1" customWidth="1"/>
    <col min="3" max="3" width="12.140625" style="1" bestFit="1" customWidth="1"/>
    <col min="4" max="4" width="16.140625" bestFit="1" customWidth="1"/>
    <col min="5" max="5" width="8" bestFit="1" customWidth="1"/>
    <col min="6" max="6" width="14.7109375" bestFit="1" customWidth="1"/>
    <col min="7" max="7" width="8.140625" bestFit="1" customWidth="1"/>
    <col min="8" max="8" width="35.42578125" customWidth="1"/>
  </cols>
  <sheetData>
    <row r="1" spans="1:9" ht="24" customHeight="1" x14ac:dyDescent="0.2">
      <c r="A1" s="636" t="s">
        <v>4339</v>
      </c>
      <c r="B1" s="637"/>
      <c r="C1" s="645" t="s">
        <v>2595</v>
      </c>
      <c r="D1" s="646"/>
      <c r="E1" s="646"/>
      <c r="F1" s="646"/>
      <c r="G1" s="646"/>
      <c r="H1" s="646"/>
    </row>
    <row r="2" spans="1:9" x14ac:dyDescent="0.2">
      <c r="A2" s="648" t="s">
        <v>3002</v>
      </c>
      <c r="B2" s="648"/>
      <c r="C2" s="647" t="s">
        <v>4340</v>
      </c>
      <c r="D2" s="622"/>
      <c r="E2" s="622"/>
      <c r="F2" s="622"/>
      <c r="G2" s="622"/>
      <c r="H2" s="622"/>
    </row>
    <row r="3" spans="1:9" x14ac:dyDescent="0.2">
      <c r="A3" s="648"/>
      <c r="B3" s="648"/>
      <c r="C3" s="22"/>
      <c r="D3" s="22"/>
      <c r="E3" s="22"/>
      <c r="F3" s="22"/>
      <c r="G3" s="22"/>
    </row>
    <row r="4" spans="1:9" x14ac:dyDescent="0.2">
      <c r="A4" s="227" t="s">
        <v>47</v>
      </c>
      <c r="B4" s="46" t="s">
        <v>4318</v>
      </c>
      <c r="C4" s="30" t="s">
        <v>1076</v>
      </c>
      <c r="D4" s="648" t="s">
        <v>4341</v>
      </c>
      <c r="E4" s="648"/>
      <c r="F4" s="30" t="s">
        <v>1395</v>
      </c>
      <c r="G4" s="927" t="s">
        <v>1149</v>
      </c>
      <c r="H4" s="927"/>
      <c r="I4" s="31"/>
    </row>
    <row r="5" spans="1:9" x14ac:dyDescent="0.2">
      <c r="A5" s="44"/>
      <c r="B5" s="46"/>
      <c r="C5" s="30"/>
      <c r="D5" s="2" t="s">
        <v>4476</v>
      </c>
      <c r="E5" s="2"/>
      <c r="F5" s="44"/>
      <c r="G5" s="927"/>
      <c r="H5" s="927"/>
      <c r="I5" s="31"/>
    </row>
    <row r="6" spans="1:9" x14ac:dyDescent="0.2">
      <c r="A6" s="227" t="s">
        <v>3187</v>
      </c>
      <c r="B6" s="105">
        <f>COUNT(E30:E61)</f>
        <v>30</v>
      </c>
      <c r="C6" s="30"/>
      <c r="D6" s="2" t="s">
        <v>1844</v>
      </c>
      <c r="E6" s="2"/>
      <c r="F6" s="44"/>
      <c r="G6" s="692"/>
      <c r="H6" s="692"/>
      <c r="I6" s="31"/>
    </row>
    <row r="7" spans="1:9" x14ac:dyDescent="0.2">
      <c r="A7" s="44"/>
      <c r="B7" s="46"/>
      <c r="C7" s="30"/>
      <c r="D7" s="2" t="s">
        <v>3857</v>
      </c>
      <c r="E7" s="2"/>
      <c r="F7" s="44"/>
      <c r="G7" s="44"/>
      <c r="H7" s="44"/>
      <c r="I7" s="31"/>
    </row>
    <row r="8" spans="1:9" x14ac:dyDescent="0.2">
      <c r="A8" s="44"/>
      <c r="B8" s="41"/>
      <c r="C8" s="30"/>
      <c r="D8" s="2" t="s">
        <v>1429</v>
      </c>
      <c r="E8" s="6"/>
      <c r="F8" s="189" t="s">
        <v>4681</v>
      </c>
      <c r="G8" s="714" t="s">
        <v>5609</v>
      </c>
      <c r="H8" s="691"/>
      <c r="I8" s="31"/>
    </row>
    <row r="9" spans="1:9" x14ac:dyDescent="0.2">
      <c r="C9" s="30"/>
      <c r="D9" s="2" t="s">
        <v>77</v>
      </c>
      <c r="E9" s="6"/>
      <c r="F9" s="190">
        <v>43947</v>
      </c>
      <c r="G9" s="691"/>
      <c r="H9" s="691"/>
      <c r="I9" s="31"/>
    </row>
    <row r="10" spans="1:9" x14ac:dyDescent="0.2">
      <c r="A10" s="250"/>
      <c r="B10" s="105"/>
      <c r="C10" s="44"/>
      <c r="D10" s="2"/>
      <c r="E10" s="6"/>
      <c r="F10" s="190"/>
      <c r="G10" s="576"/>
      <c r="H10" s="577"/>
      <c r="I10" s="31"/>
    </row>
    <row r="11" spans="1:9" x14ac:dyDescent="0.2">
      <c r="A11" s="227" t="s">
        <v>3307</v>
      </c>
      <c r="B11" s="710" t="s">
        <v>355</v>
      </c>
      <c r="C11" s="710"/>
      <c r="D11" s="710"/>
      <c r="E11" s="710"/>
      <c r="F11" s="190"/>
      <c r="G11" s="577"/>
      <c r="H11" s="577"/>
      <c r="I11" s="31"/>
    </row>
    <row r="12" spans="1:9" ht="13.5" thickBot="1" x14ac:dyDescent="0.25">
      <c r="A12" s="674"/>
      <c r="B12" s="674"/>
      <c r="C12"/>
    </row>
    <row r="13" spans="1:9" x14ac:dyDescent="0.2">
      <c r="A13" s="638" t="s">
        <v>683</v>
      </c>
      <c r="B13" s="639"/>
      <c r="C13" s="639"/>
      <c r="D13" s="639"/>
      <c r="E13" s="639"/>
      <c r="F13" s="639"/>
      <c r="G13" s="639"/>
      <c r="H13" s="640"/>
    </row>
    <row r="14" spans="1:9" ht="13.5" thickBot="1" x14ac:dyDescent="0.25">
      <c r="A14" s="641" t="s">
        <v>50</v>
      </c>
      <c r="B14" s="642"/>
      <c r="C14" s="643" t="s">
        <v>51</v>
      </c>
      <c r="D14" s="644"/>
      <c r="E14" s="644" t="s">
        <v>52</v>
      </c>
      <c r="F14" s="644"/>
      <c r="G14" s="138"/>
      <c r="H14" s="163" t="s">
        <v>2605</v>
      </c>
    </row>
    <row r="15" spans="1:9" ht="13.5" thickBot="1" x14ac:dyDescent="0.25">
      <c r="A15" s="629"/>
      <c r="B15" s="629"/>
      <c r="C15" s="687">
        <v>15</v>
      </c>
      <c r="D15" s="688"/>
      <c r="E15" s="687">
        <v>9.8000000000000007</v>
      </c>
      <c r="F15" s="687"/>
      <c r="G15" s="136"/>
    </row>
    <row r="16" spans="1:9" x14ac:dyDescent="0.2">
      <c r="A16" s="632" t="s">
        <v>684</v>
      </c>
      <c r="B16" s="633"/>
      <c r="C16" s="633"/>
      <c r="D16" s="633"/>
      <c r="E16" s="633"/>
      <c r="F16" s="633"/>
      <c r="G16" s="633"/>
      <c r="H16" s="634"/>
    </row>
    <row r="17" spans="1:8" ht="13.5" thickBot="1" x14ac:dyDescent="0.25">
      <c r="A17" s="13" t="s">
        <v>53</v>
      </c>
      <c r="B17" s="14" t="s">
        <v>54</v>
      </c>
      <c r="C17" s="15" t="s">
        <v>55</v>
      </c>
      <c r="D17" s="14" t="s">
        <v>56</v>
      </c>
      <c r="E17" s="14" t="s">
        <v>57</v>
      </c>
      <c r="F17" s="14" t="s">
        <v>58</v>
      </c>
      <c r="G17" s="14" t="s">
        <v>696</v>
      </c>
      <c r="H17" s="164" t="s">
        <v>59</v>
      </c>
    </row>
    <row r="18" spans="1:8" s="7" customFormat="1" x14ac:dyDescent="0.2">
      <c r="A18" s="23">
        <f>E30</f>
        <v>4945</v>
      </c>
      <c r="B18" s="23">
        <v>5024</v>
      </c>
      <c r="C18" s="24">
        <f>E36</f>
        <v>4880</v>
      </c>
      <c r="D18" s="24">
        <v>5024</v>
      </c>
      <c r="E18" s="24">
        <f>B18 - A18</f>
        <v>79</v>
      </c>
      <c r="F18" s="24">
        <v>145</v>
      </c>
      <c r="G18" s="24"/>
      <c r="H18" s="3">
        <v>0</v>
      </c>
    </row>
    <row r="19" spans="1:8" s="7" customFormat="1" x14ac:dyDescent="0.2">
      <c r="A19" s="21"/>
      <c r="B19" s="21"/>
      <c r="C19" s="18"/>
      <c r="D19" s="19"/>
      <c r="E19" s="19"/>
      <c r="F19" s="19"/>
      <c r="G19" s="19"/>
      <c r="H19" s="19"/>
    </row>
    <row r="20" spans="1:8" s="7" customFormat="1" ht="12.75" customHeight="1" x14ac:dyDescent="0.2">
      <c r="A20" s="224" t="s">
        <v>690</v>
      </c>
      <c r="B20" s="623" t="s">
        <v>3007</v>
      </c>
      <c r="C20" s="623"/>
      <c r="D20" s="144" t="s">
        <v>693</v>
      </c>
      <c r="E20" s="624" t="s">
        <v>601</v>
      </c>
      <c r="F20" s="624"/>
      <c r="G20" s="624"/>
      <c r="H20" s="624"/>
    </row>
    <row r="21" spans="1:8" s="7" customFormat="1" x14ac:dyDescent="0.2">
      <c r="A21" s="21"/>
      <c r="B21" s="21"/>
      <c r="C21" s="18"/>
      <c r="D21" s="223" t="s">
        <v>3141</v>
      </c>
      <c r="E21" s="624" t="s">
        <v>1112</v>
      </c>
      <c r="F21" s="624"/>
      <c r="G21" s="224" t="s">
        <v>2279</v>
      </c>
      <c r="H21" s="19"/>
    </row>
    <row r="22" spans="1:8" s="7" customFormat="1" ht="12.75" customHeight="1" x14ac:dyDescent="0.2">
      <c r="A22" s="224" t="s">
        <v>691</v>
      </c>
      <c r="B22" s="621" t="s">
        <v>2383</v>
      </c>
      <c r="C22" s="621"/>
      <c r="D22" s="621"/>
      <c r="E22" s="621"/>
      <c r="F22" s="621"/>
      <c r="G22" s="621"/>
      <c r="H22" s="621"/>
    </row>
    <row r="23" spans="1:8" s="7" customFormat="1" x14ac:dyDescent="0.2">
      <c r="A23" s="21"/>
      <c r="B23" s="21"/>
      <c r="C23" s="18"/>
      <c r="D23" s="19"/>
      <c r="E23" s="19"/>
      <c r="F23" s="19"/>
      <c r="G23" s="19"/>
      <c r="H23" s="19"/>
    </row>
    <row r="24" spans="1:8" s="7" customFormat="1" ht="25.5" customHeight="1" x14ac:dyDescent="0.2">
      <c r="A24" s="224" t="s">
        <v>692</v>
      </c>
      <c r="B24" s="621" t="s">
        <v>3877</v>
      </c>
      <c r="C24" s="621"/>
      <c r="D24" s="621"/>
      <c r="E24" s="621"/>
      <c r="F24" s="621"/>
      <c r="G24" s="621"/>
      <c r="H24" s="621"/>
    </row>
    <row r="25" spans="1:8" ht="13.5" thickBot="1" x14ac:dyDescent="0.25"/>
    <row r="26" spans="1:8" ht="13.5" thickBot="1" x14ac:dyDescent="0.25">
      <c r="A26" s="686" t="s">
        <v>686</v>
      </c>
      <c r="B26" s="686"/>
      <c r="C26" s="233" t="s">
        <v>687</v>
      </c>
      <c r="D26" s="686" t="s">
        <v>688</v>
      </c>
      <c r="E26" s="686"/>
      <c r="F26" s="686"/>
      <c r="G26" s="686" t="s">
        <v>689</v>
      </c>
      <c r="H26" s="686"/>
    </row>
    <row r="27" spans="1:8" x14ac:dyDescent="0.2">
      <c r="A27" s="677" t="s">
        <v>741</v>
      </c>
      <c r="B27" s="677"/>
      <c r="C27" s="151" t="s">
        <v>3008</v>
      </c>
      <c r="D27" s="621" t="s">
        <v>5</v>
      </c>
      <c r="E27" s="622"/>
      <c r="F27" s="622"/>
      <c r="G27" s="676" t="s">
        <v>1432</v>
      </c>
      <c r="H27" s="676"/>
    </row>
    <row r="28" spans="1:8" ht="13.5" thickBot="1" x14ac:dyDescent="0.25"/>
    <row r="29" spans="1:8" s="3" customFormat="1" ht="13.5" thickBot="1" x14ac:dyDescent="0.25">
      <c r="A29" s="229" t="s">
        <v>4537</v>
      </c>
      <c r="B29" s="229" t="s">
        <v>2966</v>
      </c>
      <c r="C29" s="230" t="s">
        <v>2965</v>
      </c>
      <c r="D29" s="229" t="s">
        <v>1396</v>
      </c>
      <c r="E29" s="229" t="s">
        <v>4536</v>
      </c>
      <c r="F29" s="229" t="s">
        <v>2964</v>
      </c>
      <c r="G29" s="683" t="s">
        <v>64</v>
      </c>
      <c r="H29" s="684"/>
    </row>
    <row r="30" spans="1:8" s="31" customFormat="1" ht="26.25" customHeight="1" x14ac:dyDescent="0.2">
      <c r="A30" s="585" t="s">
        <v>3315</v>
      </c>
      <c r="B30" s="586" t="s">
        <v>5610</v>
      </c>
      <c r="C30" s="586" t="s">
        <v>5611</v>
      </c>
      <c r="D30" s="587" t="s">
        <v>3316</v>
      </c>
      <c r="E30" s="588">
        <v>4945</v>
      </c>
      <c r="F30" s="587" t="s">
        <v>1030</v>
      </c>
      <c r="G30" s="928" t="s">
        <v>5612</v>
      </c>
      <c r="H30" s="929"/>
    </row>
    <row r="31" spans="1:8" s="31" customFormat="1" x14ac:dyDescent="0.2">
      <c r="A31" s="442" t="s">
        <v>3317</v>
      </c>
      <c r="B31" s="443" t="s">
        <v>3318</v>
      </c>
      <c r="C31" s="443" t="s">
        <v>3319</v>
      </c>
      <c r="D31" s="579" t="s">
        <v>3320</v>
      </c>
      <c r="E31" s="445">
        <v>4290</v>
      </c>
      <c r="F31" s="579" t="s">
        <v>5602</v>
      </c>
      <c r="G31" s="920" t="s">
        <v>3321</v>
      </c>
      <c r="H31" s="921"/>
    </row>
    <row r="32" spans="1:8" s="31" customFormat="1" x14ac:dyDescent="0.2">
      <c r="A32" s="59" t="s">
        <v>3327</v>
      </c>
      <c r="B32" s="107" t="s">
        <v>3322</v>
      </c>
      <c r="C32" s="107" t="s">
        <v>3323</v>
      </c>
      <c r="D32" s="580" t="s">
        <v>3324</v>
      </c>
      <c r="E32" s="61">
        <v>4959</v>
      </c>
      <c r="F32" s="580" t="s">
        <v>3157</v>
      </c>
      <c r="G32" s="932" t="s">
        <v>3325</v>
      </c>
      <c r="H32" s="933"/>
    </row>
    <row r="33" spans="1:8" s="31" customFormat="1" x14ac:dyDescent="0.2">
      <c r="A33" s="59" t="s">
        <v>3326</v>
      </c>
      <c r="B33" s="107" t="s">
        <v>3328</v>
      </c>
      <c r="C33" s="107" t="s">
        <v>3329</v>
      </c>
      <c r="D33" s="60" t="s">
        <v>3330</v>
      </c>
      <c r="E33" s="61">
        <v>4933</v>
      </c>
      <c r="F33" s="60" t="s">
        <v>63</v>
      </c>
      <c r="G33" s="654" t="s">
        <v>3331</v>
      </c>
      <c r="H33" s="655"/>
    </row>
    <row r="34" spans="1:8" s="31" customFormat="1" x14ac:dyDescent="0.2">
      <c r="A34" s="59" t="s">
        <v>3332</v>
      </c>
      <c r="B34" s="107" t="s">
        <v>3333</v>
      </c>
      <c r="C34" s="107" t="s">
        <v>3334</v>
      </c>
      <c r="D34" s="60" t="s">
        <v>2381</v>
      </c>
      <c r="E34" s="61">
        <v>4954</v>
      </c>
      <c r="F34" s="60" t="s">
        <v>2381</v>
      </c>
      <c r="G34" s="654"/>
      <c r="H34" s="655"/>
    </row>
    <row r="35" spans="1:8" s="31" customFormat="1" x14ac:dyDescent="0.2">
      <c r="A35" s="59" t="s">
        <v>3335</v>
      </c>
      <c r="B35" s="107" t="s">
        <v>3336</v>
      </c>
      <c r="C35" s="107" t="s">
        <v>3337</v>
      </c>
      <c r="D35" s="60" t="s">
        <v>3338</v>
      </c>
      <c r="E35" s="61">
        <v>4883</v>
      </c>
      <c r="F35" s="60" t="s">
        <v>2067</v>
      </c>
      <c r="G35" s="654" t="s">
        <v>3339</v>
      </c>
      <c r="H35" s="655"/>
    </row>
    <row r="36" spans="1:8" s="31" customFormat="1" x14ac:dyDescent="0.2">
      <c r="A36" s="59" t="s">
        <v>3340</v>
      </c>
      <c r="B36" s="107" t="s">
        <v>3341</v>
      </c>
      <c r="C36" s="107" t="s">
        <v>3342</v>
      </c>
      <c r="D36" s="60" t="s">
        <v>3343</v>
      </c>
      <c r="E36" s="61">
        <v>4880</v>
      </c>
      <c r="F36" s="60" t="s">
        <v>3484</v>
      </c>
      <c r="G36" s="654" t="s">
        <v>4103</v>
      </c>
      <c r="H36" s="655"/>
    </row>
    <row r="37" spans="1:8" s="31" customFormat="1" x14ac:dyDescent="0.2">
      <c r="A37" s="59" t="s">
        <v>4104</v>
      </c>
      <c r="B37" s="107" t="s">
        <v>4105</v>
      </c>
      <c r="C37" s="107" t="s">
        <v>4106</v>
      </c>
      <c r="D37" s="60" t="s">
        <v>4107</v>
      </c>
      <c r="E37" s="61">
        <v>4891</v>
      </c>
      <c r="F37" s="60" t="s">
        <v>5602</v>
      </c>
      <c r="G37" s="654"/>
      <c r="H37" s="655"/>
    </row>
    <row r="38" spans="1:8" s="31" customFormat="1" x14ac:dyDescent="0.2">
      <c r="A38" s="59" t="s">
        <v>4108</v>
      </c>
      <c r="B38" s="107" t="s">
        <v>4109</v>
      </c>
      <c r="C38" s="107" t="s">
        <v>4110</v>
      </c>
      <c r="D38" s="60" t="s">
        <v>4111</v>
      </c>
      <c r="E38" s="61">
        <v>4903</v>
      </c>
      <c r="F38" s="60" t="s">
        <v>5602</v>
      </c>
      <c r="G38" s="654" t="s">
        <v>4112</v>
      </c>
      <c r="H38" s="655"/>
    </row>
    <row r="39" spans="1:8" s="574" customFormat="1" x14ac:dyDescent="0.2">
      <c r="A39" s="59" t="s">
        <v>5613</v>
      </c>
      <c r="B39" s="562" t="s">
        <v>5614</v>
      </c>
      <c r="C39" s="562" t="s">
        <v>5615</v>
      </c>
      <c r="D39" s="571" t="s">
        <v>5616</v>
      </c>
      <c r="E39" s="61">
        <v>4902</v>
      </c>
      <c r="F39" s="571" t="s">
        <v>2381</v>
      </c>
      <c r="G39" s="884" t="s">
        <v>5617</v>
      </c>
      <c r="H39" s="666"/>
    </row>
    <row r="40" spans="1:8" s="31" customFormat="1" x14ac:dyDescent="0.2">
      <c r="A40" s="59" t="s">
        <v>4113</v>
      </c>
      <c r="B40" s="107" t="s">
        <v>2755</v>
      </c>
      <c r="C40" s="107" t="s">
        <v>2756</v>
      </c>
      <c r="D40" s="60" t="s">
        <v>2757</v>
      </c>
      <c r="E40" s="61">
        <v>4902</v>
      </c>
      <c r="F40" s="60" t="s">
        <v>3673</v>
      </c>
      <c r="G40" s="654"/>
      <c r="H40" s="655"/>
    </row>
    <row r="41" spans="1:8" s="31" customFormat="1" x14ac:dyDescent="0.2">
      <c r="A41" s="59" t="s">
        <v>2758</v>
      </c>
      <c r="B41" s="107" t="s">
        <v>2759</v>
      </c>
      <c r="C41" s="107" t="s">
        <v>2760</v>
      </c>
      <c r="D41" s="60" t="s">
        <v>2761</v>
      </c>
      <c r="E41" s="61">
        <v>4912</v>
      </c>
      <c r="F41" s="60" t="s">
        <v>5602</v>
      </c>
      <c r="G41" s="654" t="s">
        <v>2762</v>
      </c>
      <c r="H41" s="655"/>
    </row>
    <row r="42" spans="1:8" s="31" customFormat="1" x14ac:dyDescent="0.2">
      <c r="A42" s="59" t="s">
        <v>2763</v>
      </c>
      <c r="B42" s="107" t="s">
        <v>2764</v>
      </c>
      <c r="C42" s="107" t="s">
        <v>2765</v>
      </c>
      <c r="D42" s="60" t="s">
        <v>2766</v>
      </c>
      <c r="E42" s="61">
        <v>4911</v>
      </c>
      <c r="F42" s="60" t="s">
        <v>3673</v>
      </c>
      <c r="G42" s="654"/>
      <c r="H42" s="655"/>
    </row>
    <row r="43" spans="1:8" s="31" customFormat="1" ht="26.25" customHeight="1" x14ac:dyDescent="0.2">
      <c r="A43" s="59" t="s">
        <v>1964</v>
      </c>
      <c r="B43" s="107" t="s">
        <v>3866</v>
      </c>
      <c r="C43" s="107" t="s">
        <v>3867</v>
      </c>
      <c r="D43" s="60" t="s">
        <v>3868</v>
      </c>
      <c r="E43" s="61">
        <v>4912</v>
      </c>
      <c r="F43" s="60" t="s">
        <v>1030</v>
      </c>
      <c r="G43" s="930" t="s">
        <v>3876</v>
      </c>
      <c r="H43" s="931"/>
    </row>
    <row r="44" spans="1:8" s="31" customFormat="1" x14ac:dyDescent="0.2">
      <c r="A44" s="389" t="s">
        <v>3869</v>
      </c>
      <c r="B44" s="390" t="s">
        <v>3870</v>
      </c>
      <c r="C44" s="390" t="s">
        <v>3871</v>
      </c>
      <c r="D44" s="391" t="s">
        <v>3872</v>
      </c>
      <c r="E44" s="392">
        <v>4914</v>
      </c>
      <c r="F44" s="391" t="s">
        <v>3157</v>
      </c>
      <c r="G44" s="940" t="s">
        <v>3285</v>
      </c>
      <c r="H44" s="941"/>
    </row>
    <row r="45" spans="1:8" s="31" customFormat="1" x14ac:dyDescent="0.2">
      <c r="A45" s="389" t="s">
        <v>3885</v>
      </c>
      <c r="B45" s="390" t="s">
        <v>3873</v>
      </c>
      <c r="C45" s="390" t="s">
        <v>3874</v>
      </c>
      <c r="D45" s="391" t="s">
        <v>3875</v>
      </c>
      <c r="E45" s="392">
        <v>4916</v>
      </c>
      <c r="F45" s="391" t="s">
        <v>2381</v>
      </c>
      <c r="G45" s="940" t="s">
        <v>3285</v>
      </c>
      <c r="H45" s="941"/>
    </row>
    <row r="46" spans="1:8" s="31" customFormat="1" x14ac:dyDescent="0.2">
      <c r="A46" s="59" t="s">
        <v>1414</v>
      </c>
      <c r="B46" s="107" t="s">
        <v>4327</v>
      </c>
      <c r="C46" s="107" t="s">
        <v>4308</v>
      </c>
      <c r="D46" s="60" t="s">
        <v>4039</v>
      </c>
      <c r="E46" s="61">
        <v>4958</v>
      </c>
      <c r="F46" s="60" t="s">
        <v>1030</v>
      </c>
      <c r="G46" s="713" t="s">
        <v>2362</v>
      </c>
      <c r="H46" s="658"/>
    </row>
    <row r="47" spans="1:8" s="31" customFormat="1" x14ac:dyDescent="0.2">
      <c r="A47" s="59" t="s">
        <v>3880</v>
      </c>
      <c r="B47" s="107" t="s">
        <v>3881</v>
      </c>
      <c r="C47" s="107" t="s">
        <v>3883</v>
      </c>
      <c r="D47" s="60" t="s">
        <v>3884</v>
      </c>
      <c r="E47" s="61">
        <v>4939</v>
      </c>
      <c r="F47" s="60" t="s">
        <v>1030</v>
      </c>
      <c r="G47" s="713" t="s">
        <v>3882</v>
      </c>
      <c r="H47" s="658"/>
    </row>
    <row r="48" spans="1:8" s="555" customFormat="1" x14ac:dyDescent="0.2">
      <c r="A48" s="59" t="s">
        <v>1415</v>
      </c>
      <c r="B48" s="375" t="s">
        <v>5545</v>
      </c>
      <c r="C48" s="375" t="s">
        <v>5546</v>
      </c>
      <c r="D48" s="540" t="s">
        <v>3879</v>
      </c>
      <c r="E48" s="372">
        <v>4941</v>
      </c>
      <c r="F48" s="540" t="s">
        <v>1030</v>
      </c>
      <c r="G48" s="682" t="s">
        <v>5544</v>
      </c>
      <c r="H48" s="838"/>
    </row>
    <row r="49" spans="1:8" s="31" customFormat="1" x14ac:dyDescent="0.2">
      <c r="A49" s="59" t="s">
        <v>1416</v>
      </c>
      <c r="B49" s="107" t="s">
        <v>2363</v>
      </c>
      <c r="C49" s="107" t="s">
        <v>2364</v>
      </c>
      <c r="D49" s="60" t="s">
        <v>2365</v>
      </c>
      <c r="E49" s="61">
        <v>4991</v>
      </c>
      <c r="F49" s="60" t="s">
        <v>48</v>
      </c>
      <c r="G49" s="654" t="s">
        <v>2366</v>
      </c>
      <c r="H49" s="655"/>
    </row>
    <row r="50" spans="1:8" s="31" customFormat="1" x14ac:dyDescent="0.2">
      <c r="A50" s="59" t="s">
        <v>1417</v>
      </c>
      <c r="B50" s="107" t="s">
        <v>2367</v>
      </c>
      <c r="C50" s="107" t="s">
        <v>2368</v>
      </c>
      <c r="D50" s="60" t="s">
        <v>2369</v>
      </c>
      <c r="E50" s="61">
        <v>4984</v>
      </c>
      <c r="F50" s="60" t="s">
        <v>48</v>
      </c>
      <c r="G50" s="654" t="s">
        <v>2370</v>
      </c>
      <c r="H50" s="655"/>
    </row>
    <row r="51" spans="1:8" s="31" customFormat="1" x14ac:dyDescent="0.2">
      <c r="A51" s="59" t="s">
        <v>1418</v>
      </c>
      <c r="B51" s="107" t="s">
        <v>2371</v>
      </c>
      <c r="C51" s="107" t="s">
        <v>2372</v>
      </c>
      <c r="D51" s="60" t="s">
        <v>2373</v>
      </c>
      <c r="E51" s="61">
        <v>4995</v>
      </c>
      <c r="F51" s="60" t="s">
        <v>2375</v>
      </c>
      <c r="G51" s="654" t="s">
        <v>2374</v>
      </c>
      <c r="H51" s="655"/>
    </row>
    <row r="52" spans="1:8" s="574" customFormat="1" x14ac:dyDescent="0.2">
      <c r="A52" s="59" t="s">
        <v>5592</v>
      </c>
      <c r="B52" s="575" t="s">
        <v>5598</v>
      </c>
      <c r="C52" s="575" t="s">
        <v>5593</v>
      </c>
      <c r="D52" s="578" t="s">
        <v>5594</v>
      </c>
      <c r="E52" s="61">
        <v>4990</v>
      </c>
      <c r="F52" s="578" t="s">
        <v>5601</v>
      </c>
      <c r="G52" s="780" t="s">
        <v>5595</v>
      </c>
      <c r="H52" s="666"/>
    </row>
    <row r="53" spans="1:8" s="574" customFormat="1" x14ac:dyDescent="0.2">
      <c r="A53" s="59" t="s">
        <v>5596</v>
      </c>
      <c r="B53" s="575" t="s">
        <v>5597</v>
      </c>
      <c r="C53" s="575" t="s">
        <v>5599</v>
      </c>
      <c r="D53" s="578" t="s">
        <v>5600</v>
      </c>
      <c r="E53" s="61">
        <v>4996</v>
      </c>
      <c r="F53" s="578" t="s">
        <v>2381</v>
      </c>
      <c r="G53" s="780"/>
      <c r="H53" s="666"/>
    </row>
    <row r="54" spans="1:8" x14ac:dyDescent="0.2">
      <c r="A54" s="85" t="s">
        <v>4477</v>
      </c>
      <c r="B54" s="109" t="s">
        <v>938</v>
      </c>
      <c r="C54" s="107" t="s">
        <v>4234</v>
      </c>
      <c r="D54" s="86" t="s">
        <v>2176</v>
      </c>
      <c r="E54" s="87">
        <v>5017</v>
      </c>
      <c r="F54" s="86" t="s">
        <v>1030</v>
      </c>
      <c r="G54" s="656" t="s">
        <v>4042</v>
      </c>
      <c r="H54" s="657"/>
    </row>
    <row r="55" spans="1:8" x14ac:dyDescent="0.2">
      <c r="A55" s="85" t="s">
        <v>3864</v>
      </c>
      <c r="B55" s="109" t="s">
        <v>5603</v>
      </c>
      <c r="C55" s="107" t="s">
        <v>5604</v>
      </c>
      <c r="D55" s="86" t="s">
        <v>3851</v>
      </c>
      <c r="E55" s="87">
        <v>5000</v>
      </c>
      <c r="F55" s="86" t="s">
        <v>1030</v>
      </c>
      <c r="G55" s="936" t="s">
        <v>3850</v>
      </c>
      <c r="H55" s="937"/>
    </row>
    <row r="56" spans="1:8" s="31" customFormat="1" x14ac:dyDescent="0.2">
      <c r="A56" s="59" t="s">
        <v>1419</v>
      </c>
      <c r="B56" s="107" t="s">
        <v>3848</v>
      </c>
      <c r="C56" s="107" t="s">
        <v>3849</v>
      </c>
      <c r="D56" s="60" t="s">
        <v>2380</v>
      </c>
      <c r="E56" s="61">
        <v>5005</v>
      </c>
      <c r="F56" s="60" t="s">
        <v>2381</v>
      </c>
      <c r="G56" s="930" t="s">
        <v>2382</v>
      </c>
      <c r="H56" s="931"/>
    </row>
    <row r="57" spans="1:8" s="31" customFormat="1" x14ac:dyDescent="0.2">
      <c r="A57" s="59" t="s">
        <v>3865</v>
      </c>
      <c r="B57" s="107" t="s">
        <v>3859</v>
      </c>
      <c r="C57" s="107" t="s">
        <v>3860</v>
      </c>
      <c r="D57" s="60" t="s">
        <v>3861</v>
      </c>
      <c r="E57" s="61">
        <v>5023</v>
      </c>
      <c r="F57" s="60" t="s">
        <v>1030</v>
      </c>
      <c r="G57" s="930" t="s">
        <v>3862</v>
      </c>
      <c r="H57" s="931"/>
    </row>
    <row r="58" spans="1:8" s="31" customFormat="1" x14ac:dyDescent="0.2">
      <c r="A58" s="59" t="s">
        <v>1419</v>
      </c>
      <c r="B58" s="661" t="s">
        <v>3863</v>
      </c>
      <c r="C58" s="661"/>
      <c r="D58" s="661"/>
      <c r="E58" s="661"/>
      <c r="F58" s="661"/>
      <c r="G58" s="930"/>
      <c r="H58" s="931"/>
    </row>
    <row r="59" spans="1:8" s="31" customFormat="1" x14ac:dyDescent="0.2">
      <c r="A59" s="59" t="s">
        <v>3864</v>
      </c>
      <c r="B59" s="661" t="s">
        <v>3863</v>
      </c>
      <c r="C59" s="661"/>
      <c r="D59" s="661"/>
      <c r="E59" s="661"/>
      <c r="F59" s="661"/>
      <c r="G59" s="930"/>
      <c r="H59" s="931"/>
    </row>
    <row r="60" spans="1:8" s="574" customFormat="1" x14ac:dyDescent="0.2">
      <c r="A60" s="476" t="s">
        <v>5605</v>
      </c>
      <c r="B60" s="434" t="s">
        <v>5606</v>
      </c>
      <c r="C60" s="434" t="s">
        <v>5607</v>
      </c>
      <c r="D60" s="434" t="s">
        <v>2378</v>
      </c>
      <c r="E60" s="480">
        <v>5006</v>
      </c>
      <c r="F60" s="584" t="s">
        <v>2381</v>
      </c>
      <c r="G60" s="938"/>
      <c r="H60" s="939"/>
    </row>
    <row r="61" spans="1:8" s="31" customFormat="1" ht="13.5" thickBot="1" x14ac:dyDescent="0.25">
      <c r="A61" s="394" t="s">
        <v>1420</v>
      </c>
      <c r="B61" s="338" t="s">
        <v>2376</v>
      </c>
      <c r="C61" s="338" t="s">
        <v>2377</v>
      </c>
      <c r="D61" s="339" t="s">
        <v>5608</v>
      </c>
      <c r="E61" s="340">
        <v>5006</v>
      </c>
      <c r="F61" s="339" t="s">
        <v>48</v>
      </c>
      <c r="G61" s="934" t="s">
        <v>2379</v>
      </c>
      <c r="H61" s="935"/>
    </row>
    <row r="62" spans="1:8" ht="13.5" thickTop="1" x14ac:dyDescent="0.2"/>
    <row r="63" spans="1:8" s="7" customFormat="1" ht="12.75" customHeight="1" x14ac:dyDescent="0.2">
      <c r="A63" s="54" t="s">
        <v>3642</v>
      </c>
      <c r="B63" s="2" t="s">
        <v>184</v>
      </c>
      <c r="C63" s="2" t="s">
        <v>4578</v>
      </c>
    </row>
  </sheetData>
  <mergeCells count="65">
    <mergeCell ref="B58:F58"/>
    <mergeCell ref="B59:F59"/>
    <mergeCell ref="G44:H44"/>
    <mergeCell ref="G45:H45"/>
    <mergeCell ref="G54:H54"/>
    <mergeCell ref="G56:H56"/>
    <mergeCell ref="G47:H47"/>
    <mergeCell ref="G58:H58"/>
    <mergeCell ref="G61:H61"/>
    <mergeCell ref="G48:H48"/>
    <mergeCell ref="G49:H49"/>
    <mergeCell ref="G50:H50"/>
    <mergeCell ref="G51:H51"/>
    <mergeCell ref="G55:H55"/>
    <mergeCell ref="G57:H57"/>
    <mergeCell ref="G59:H59"/>
    <mergeCell ref="G52:H52"/>
    <mergeCell ref="G53:H53"/>
    <mergeCell ref="G60:H60"/>
    <mergeCell ref="G33:H33"/>
    <mergeCell ref="G32:H32"/>
    <mergeCell ref="G31:H31"/>
    <mergeCell ref="G38:H38"/>
    <mergeCell ref="G37:H37"/>
    <mergeCell ref="G34:H34"/>
    <mergeCell ref="G36:H36"/>
    <mergeCell ref="G35:H35"/>
    <mergeCell ref="G43:H43"/>
    <mergeCell ref="G46:H46"/>
    <mergeCell ref="G42:H42"/>
    <mergeCell ref="G41:H41"/>
    <mergeCell ref="G40:H40"/>
    <mergeCell ref="G30:H30"/>
    <mergeCell ref="A16:H16"/>
    <mergeCell ref="B20:C20"/>
    <mergeCell ref="E20:H20"/>
    <mergeCell ref="B24:H24"/>
    <mergeCell ref="B22:H22"/>
    <mergeCell ref="E21:F21"/>
    <mergeCell ref="A26:B26"/>
    <mergeCell ref="A27:B27"/>
    <mergeCell ref="D26:F26"/>
    <mergeCell ref="D27:F27"/>
    <mergeCell ref="G29:H29"/>
    <mergeCell ref="G4:H5"/>
    <mergeCell ref="B11:E11"/>
    <mergeCell ref="G6:H6"/>
    <mergeCell ref="G26:H26"/>
    <mergeCell ref="G27:H27"/>
    <mergeCell ref="G39:H39"/>
    <mergeCell ref="A1:B1"/>
    <mergeCell ref="A13:H13"/>
    <mergeCell ref="A14:B14"/>
    <mergeCell ref="C14:D14"/>
    <mergeCell ref="E14:F14"/>
    <mergeCell ref="C1:H1"/>
    <mergeCell ref="C2:H2"/>
    <mergeCell ref="D4:E4"/>
    <mergeCell ref="A3:B3"/>
    <mergeCell ref="A12:B12"/>
    <mergeCell ref="A2:B2"/>
    <mergeCell ref="G8:H9"/>
    <mergeCell ref="A15:B15"/>
    <mergeCell ref="C15:D15"/>
    <mergeCell ref="E15:F15"/>
  </mergeCells>
  <phoneticPr fontId="0" type="noConversion"/>
  <hyperlinks>
    <hyperlink ref="D8" location="LeftHandCr!A1" display="Left Hand Cr Trail" xr:uid="{00000000-0004-0000-3300-000000000000}"/>
    <hyperlink ref="D4:E4" location="'287BroomLong'!A1" display="287 Broom Long Trail" xr:uid="{00000000-0004-0000-3300-000001000000}"/>
    <hyperlink ref="D9" location="McSupply!A1" display="McSupply Trail" xr:uid="{00000000-0004-0000-3300-000002000000}"/>
    <hyperlink ref="D5" location="'96BroomLong'!A1" display="96 Broom Long Trail" xr:uid="{00000000-0004-0000-3300-000003000000}"/>
    <hyperlink ref="A2:B2" location="Overview!A1" tooltip="Go to Trail Network Overview sheet" display="Trail Network Overview" xr:uid="{00000000-0004-0000-3300-000004000000}"/>
    <hyperlink ref="B63" location="RTD!A50" display="RTD-LD" xr:uid="{00000000-0004-0000-3300-000005000000}"/>
    <hyperlink ref="C63" location="RTD!A69" display="RTD-RP" xr:uid="{00000000-0004-0000-3300-000006000000}"/>
    <hyperlink ref="B11:E11" r:id="rId1" display="ci.longmont.co.us/parks/park_list/greenwaylist" xr:uid="{00000000-0004-0000-3300-000007000000}"/>
    <hyperlink ref="D7" location="AirportN63!A1" display="AirportN63 Trail" xr:uid="{00000000-0004-0000-3300-000008000000}"/>
    <hyperlink ref="D6" location="'119Diag'!A1" display="119 Diagonal" xr:uid="{00000000-0004-0000-3300-000009000000}"/>
  </hyperlinks>
  <pageMargins left="1" right="0.75" top="0.75" bottom="0.75" header="0.5" footer="0.5"/>
  <pageSetup scale="76"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1352" divId="DR_Out_11352" sourceType="sheet" destinationFile="C:\GPS\Bicycle\CO_FN\CO_FN_SVC.htm" title="GeoBiking CO_FN SVC Trail Description"/>
  </webPublishItem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74">
    <pageSetUpPr fitToPage="1"/>
  </sheetPr>
  <dimension ref="A1:I34"/>
  <sheetViews>
    <sheetView zoomScaleNormal="100" workbookViewId="0">
      <selection activeCell="B21" sqref="B21:H21"/>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 bestFit="1" customWidth="1"/>
    <col min="6" max="6" width="15.140625" bestFit="1" customWidth="1"/>
    <col min="7" max="7" width="8.140625" bestFit="1" customWidth="1"/>
    <col min="8" max="8" width="33.42578125" customWidth="1"/>
  </cols>
  <sheetData>
    <row r="1" spans="1:9" ht="24" customHeight="1" x14ac:dyDescent="0.2">
      <c r="A1" s="636" t="s">
        <v>2639</v>
      </c>
      <c r="B1" s="637"/>
      <c r="C1" s="645" t="s">
        <v>2312</v>
      </c>
      <c r="D1" s="646"/>
      <c r="E1" s="646"/>
      <c r="F1" s="646"/>
      <c r="G1" s="646"/>
      <c r="H1" s="646"/>
    </row>
    <row r="2" spans="1:9" x14ac:dyDescent="0.2">
      <c r="A2" s="648" t="s">
        <v>3002</v>
      </c>
      <c r="B2" s="648"/>
      <c r="C2" s="645"/>
      <c r="D2" s="671"/>
      <c r="E2" s="671"/>
      <c r="F2" s="671"/>
      <c r="G2" s="671"/>
      <c r="H2" s="671"/>
    </row>
    <row r="3" spans="1:9" x14ac:dyDescent="0.2">
      <c r="A3" s="8"/>
      <c r="B3" s="6"/>
      <c r="C3" s="647"/>
      <c r="D3" s="622"/>
      <c r="E3" s="622"/>
      <c r="F3" s="622"/>
      <c r="G3" s="622"/>
      <c r="H3" s="622"/>
    </row>
    <row r="4" spans="1:9" x14ac:dyDescent="0.2">
      <c r="A4" s="227" t="s">
        <v>47</v>
      </c>
      <c r="B4" s="241" t="s">
        <v>1835</v>
      </c>
      <c r="C4" s="30" t="s">
        <v>1076</v>
      </c>
      <c r="D4" s="648" t="s">
        <v>2640</v>
      </c>
      <c r="E4" s="648"/>
      <c r="F4" s="30" t="s">
        <v>1395</v>
      </c>
      <c r="G4" s="834"/>
      <c r="H4" s="635"/>
      <c r="I4" s="31"/>
    </row>
    <row r="5" spans="1:9" x14ac:dyDescent="0.2">
      <c r="A5" s="44"/>
      <c r="B5" s="41"/>
      <c r="C5" s="30"/>
      <c r="D5" s="648" t="s">
        <v>2162</v>
      </c>
      <c r="E5" s="648"/>
      <c r="G5" s="635"/>
      <c r="H5" s="635"/>
      <c r="I5" s="31"/>
    </row>
    <row r="6" spans="1:9" x14ac:dyDescent="0.2">
      <c r="A6" s="211" t="s">
        <v>3187</v>
      </c>
      <c r="B6" s="105">
        <f>COUNT(E30:E33)</f>
        <v>4</v>
      </c>
      <c r="C6" s="253"/>
      <c r="D6" s="648" t="s">
        <v>2454</v>
      </c>
      <c r="E6" s="648"/>
      <c r="F6" s="189" t="s">
        <v>2767</v>
      </c>
      <c r="G6" s="691"/>
      <c r="H6" s="691"/>
    </row>
    <row r="7" spans="1:9" x14ac:dyDescent="0.2">
      <c r="A7" s="250"/>
      <c r="B7" s="105"/>
      <c r="C7" s="253"/>
      <c r="D7" s="860" t="s">
        <v>2163</v>
      </c>
      <c r="E7" s="860"/>
      <c r="F7" s="256">
        <v>40493</v>
      </c>
      <c r="G7" s="691"/>
      <c r="H7" s="691"/>
    </row>
    <row r="8" spans="1:9" x14ac:dyDescent="0.2">
      <c r="A8" s="250"/>
      <c r="B8" s="105"/>
      <c r="C8"/>
      <c r="D8" s="259"/>
      <c r="E8" s="257"/>
      <c r="F8" s="256"/>
      <c r="G8" s="691"/>
      <c r="H8" s="691"/>
    </row>
    <row r="9" spans="1:9" x14ac:dyDescent="0.2">
      <c r="A9" s="141" t="s">
        <v>3307</v>
      </c>
      <c r="B9" s="710" t="s">
        <v>3308</v>
      </c>
      <c r="C9" s="710"/>
      <c r="D9" s="710"/>
      <c r="E9" s="710"/>
      <c r="F9" s="189" t="s">
        <v>4681</v>
      </c>
      <c r="G9" s="691"/>
      <c r="H9" s="691"/>
    </row>
    <row r="10" spans="1:9" ht="13.5" thickBot="1" x14ac:dyDescent="0.25">
      <c r="A10" s="44"/>
      <c r="B10" s="845" t="s">
        <v>3309</v>
      </c>
      <c r="C10" s="845"/>
      <c r="D10" s="845"/>
      <c r="E10" s="845"/>
      <c r="F10" s="190"/>
      <c r="G10" s="28"/>
      <c r="H10" s="28"/>
    </row>
    <row r="11" spans="1:9" ht="13.5" thickBot="1" x14ac:dyDescent="0.25">
      <c r="A11" s="44"/>
      <c r="B11" s="275"/>
      <c r="C11" s="275"/>
      <c r="D11" s="275"/>
      <c r="E11" s="275"/>
      <c r="F11" s="190"/>
      <c r="G11" s="28"/>
      <c r="H11" s="28"/>
    </row>
    <row r="12" spans="1:9" x14ac:dyDescent="0.2">
      <c r="A12" s="638" t="s">
        <v>683</v>
      </c>
      <c r="B12" s="639"/>
      <c r="C12" s="639"/>
      <c r="D12" s="639"/>
      <c r="E12" s="639"/>
      <c r="F12" s="639"/>
      <c r="G12" s="639"/>
      <c r="H12" s="640"/>
    </row>
    <row r="13" spans="1:9" ht="13.5" thickBot="1" x14ac:dyDescent="0.25">
      <c r="A13" s="641" t="s">
        <v>50</v>
      </c>
      <c r="B13" s="642"/>
      <c r="C13" s="643" t="s">
        <v>51</v>
      </c>
      <c r="D13" s="644"/>
      <c r="E13" s="644" t="s">
        <v>52</v>
      </c>
      <c r="F13" s="644"/>
      <c r="G13" s="138"/>
      <c r="H13" s="163" t="s">
        <v>2605</v>
      </c>
    </row>
    <row r="14" spans="1:9" ht="13.5" thickBot="1" x14ac:dyDescent="0.25">
      <c r="A14" s="629"/>
      <c r="B14" s="629"/>
      <c r="C14" s="678">
        <v>2.9</v>
      </c>
      <c r="D14" s="679"/>
      <c r="E14" s="629">
        <v>2</v>
      </c>
      <c r="F14" s="629"/>
      <c r="G14" s="11"/>
      <c r="H14" s="3"/>
    </row>
    <row r="15" spans="1:9" x14ac:dyDescent="0.2">
      <c r="A15" s="632" t="s">
        <v>684</v>
      </c>
      <c r="B15" s="790"/>
      <c r="C15" s="790"/>
      <c r="D15" s="790"/>
      <c r="E15" s="790"/>
      <c r="F15" s="790"/>
      <c r="G15" s="790"/>
      <c r="H15" s="791"/>
    </row>
    <row r="16" spans="1:9" ht="13.5" thickBot="1" x14ac:dyDescent="0.25">
      <c r="A16" s="13" t="s">
        <v>53</v>
      </c>
      <c r="B16" s="14" t="s">
        <v>54</v>
      </c>
      <c r="C16" s="15" t="s">
        <v>55</v>
      </c>
      <c r="D16" s="14" t="s">
        <v>56</v>
      </c>
      <c r="E16" s="14" t="s">
        <v>57</v>
      </c>
      <c r="F16" s="14" t="s">
        <v>685</v>
      </c>
      <c r="G16" s="14" t="s">
        <v>696</v>
      </c>
      <c r="H16" s="164" t="s">
        <v>59</v>
      </c>
    </row>
    <row r="17" spans="1:9" s="7" customFormat="1" x14ac:dyDescent="0.2">
      <c r="A17" s="23">
        <f>E30</f>
        <v>6421</v>
      </c>
      <c r="B17" s="23">
        <f>E33</f>
        <v>6128</v>
      </c>
      <c r="C17" s="24">
        <v>5883</v>
      </c>
      <c r="D17" s="24">
        <v>6491</v>
      </c>
      <c r="E17" s="24">
        <f>B17 - A17</f>
        <v>-293</v>
      </c>
      <c r="F17" s="24">
        <v>730</v>
      </c>
      <c r="G17" s="24"/>
      <c r="H17" s="75">
        <v>11</v>
      </c>
    </row>
    <row r="18" spans="1:9" s="7" customFormat="1" x14ac:dyDescent="0.2">
      <c r="A18" s="836"/>
      <c r="B18" s="837"/>
      <c r="C18" s="837"/>
      <c r="D18" s="837"/>
      <c r="E18" s="837"/>
      <c r="F18" s="837"/>
      <c r="G18" s="837"/>
      <c r="H18" s="837"/>
    </row>
    <row r="19" spans="1:9" s="7" customFormat="1" ht="12.75" customHeight="1" x14ac:dyDescent="0.2">
      <c r="A19" s="224" t="s">
        <v>690</v>
      </c>
      <c r="B19" s="623" t="s">
        <v>4303</v>
      </c>
      <c r="C19" s="623"/>
      <c r="D19" s="144" t="s">
        <v>693</v>
      </c>
      <c r="E19" s="624" t="s">
        <v>3568</v>
      </c>
      <c r="F19" s="624"/>
      <c r="G19" s="624"/>
      <c r="H19" s="624"/>
    </row>
    <row r="20" spans="1:9" s="7" customFormat="1" x14ac:dyDescent="0.2">
      <c r="A20" s="135"/>
      <c r="B20" s="160"/>
      <c r="C20" s="160"/>
      <c r="D20" s="223" t="s">
        <v>3141</v>
      </c>
      <c r="E20" s="624" t="s">
        <v>3305</v>
      </c>
      <c r="F20" s="624"/>
      <c r="G20" s="224" t="s">
        <v>2279</v>
      </c>
      <c r="H20" s="467">
        <v>192</v>
      </c>
    </row>
    <row r="21" spans="1:9" s="7" customFormat="1" ht="12.75" customHeight="1" x14ac:dyDescent="0.2">
      <c r="A21" s="224" t="s">
        <v>691</v>
      </c>
      <c r="B21" s="621" t="s">
        <v>4359</v>
      </c>
      <c r="C21" s="621"/>
      <c r="D21" s="621"/>
      <c r="E21" s="621"/>
      <c r="F21" s="621"/>
      <c r="G21" s="621"/>
      <c r="H21" s="621"/>
    </row>
    <row r="22" spans="1:9" s="7" customFormat="1" x14ac:dyDescent="0.2">
      <c r="A22" s="836"/>
      <c r="B22" s="837"/>
      <c r="C22" s="837"/>
      <c r="D22" s="837"/>
      <c r="E22" s="837"/>
      <c r="F22" s="837"/>
      <c r="G22" s="837"/>
      <c r="H22" s="837"/>
    </row>
    <row r="23" spans="1:9" s="7" customFormat="1" ht="12.75" customHeight="1" x14ac:dyDescent="0.2">
      <c r="A23" s="843" t="s">
        <v>692</v>
      </c>
      <c r="B23" s="806" t="s">
        <v>3286</v>
      </c>
      <c r="C23" s="848"/>
      <c r="D23" s="848"/>
      <c r="E23" s="848"/>
      <c r="F23" s="848"/>
      <c r="G23" s="848"/>
      <c r="H23" s="848"/>
    </row>
    <row r="24" spans="1:9" ht="12.75" customHeight="1" x14ac:dyDescent="0.2">
      <c r="A24" s="843"/>
      <c r="B24" s="799"/>
      <c r="C24" s="799"/>
      <c r="D24" s="799"/>
      <c r="E24" s="799"/>
      <c r="F24" s="799"/>
      <c r="G24" s="799"/>
      <c r="H24" s="799"/>
    </row>
    <row r="25" spans="1:9" ht="12.75" customHeight="1" thickBot="1" x14ac:dyDescent="0.25">
      <c r="A25" s="172"/>
      <c r="B25" s="173"/>
      <c r="C25" s="173"/>
      <c r="D25" s="173"/>
      <c r="E25" s="173"/>
      <c r="F25" s="173"/>
      <c r="G25" s="173"/>
      <c r="H25" s="173"/>
    </row>
    <row r="26" spans="1:9" ht="13.5" thickBot="1" x14ac:dyDescent="0.25">
      <c r="A26" s="943" t="s">
        <v>686</v>
      </c>
      <c r="B26" s="943"/>
      <c r="C26" s="176" t="s">
        <v>687</v>
      </c>
      <c r="D26" s="841" t="s">
        <v>688</v>
      </c>
      <c r="E26" s="841"/>
      <c r="F26" s="841"/>
      <c r="G26" s="841" t="s">
        <v>689</v>
      </c>
      <c r="H26" s="841"/>
      <c r="I26" s="174"/>
    </row>
    <row r="27" spans="1:9" x14ac:dyDescent="0.2">
      <c r="A27" s="942" t="s">
        <v>1842</v>
      </c>
      <c r="B27" s="942"/>
      <c r="C27" s="262" t="s">
        <v>1354</v>
      </c>
      <c r="D27" s="621" t="s">
        <v>4357</v>
      </c>
      <c r="E27" s="622"/>
      <c r="F27" s="622"/>
      <c r="G27" s="842" t="s">
        <v>4358</v>
      </c>
      <c r="H27" s="842"/>
    </row>
    <row r="28" spans="1:9" ht="13.5" thickBot="1" x14ac:dyDescent="0.25">
      <c r="A28" s="175"/>
      <c r="B28" s="175"/>
      <c r="C28" s="254"/>
      <c r="D28" s="175"/>
      <c r="E28" s="175"/>
      <c r="F28" s="175"/>
      <c r="G28" s="175"/>
      <c r="H28" s="175"/>
    </row>
    <row r="29" spans="1:9" s="3" customFormat="1" ht="13.5" thickBot="1" x14ac:dyDescent="0.25">
      <c r="A29" s="4" t="s">
        <v>4537</v>
      </c>
      <c r="B29" s="4" t="s">
        <v>2966</v>
      </c>
      <c r="C29" s="5" t="s">
        <v>2965</v>
      </c>
      <c r="D29" s="4" t="s">
        <v>1396</v>
      </c>
      <c r="E29" s="4" t="s">
        <v>4536</v>
      </c>
      <c r="F29" s="4" t="s">
        <v>2964</v>
      </c>
      <c r="G29" s="659" t="s">
        <v>64</v>
      </c>
      <c r="H29" s="660"/>
    </row>
    <row r="30" spans="1:9" s="31" customFormat="1" x14ac:dyDescent="0.2">
      <c r="A30" s="76" t="s">
        <v>4342</v>
      </c>
      <c r="B30" s="374" t="s">
        <v>939</v>
      </c>
      <c r="C30" s="374" t="s">
        <v>940</v>
      </c>
      <c r="D30" s="366" t="s">
        <v>4349</v>
      </c>
      <c r="E30" s="365">
        <v>6421</v>
      </c>
      <c r="F30" s="366" t="s">
        <v>1030</v>
      </c>
      <c r="G30" s="839" t="s">
        <v>4343</v>
      </c>
      <c r="H30" s="840"/>
    </row>
    <row r="31" spans="1:9" x14ac:dyDescent="0.2">
      <c r="A31" s="85" t="s">
        <v>4344</v>
      </c>
      <c r="B31" s="109" t="s">
        <v>4345</v>
      </c>
      <c r="C31" s="107" t="s">
        <v>4346</v>
      </c>
      <c r="D31" s="86" t="s">
        <v>4347</v>
      </c>
      <c r="E31" s="87">
        <v>6000</v>
      </c>
      <c r="F31" s="86" t="s">
        <v>1030</v>
      </c>
      <c r="G31" s="656" t="s">
        <v>4348</v>
      </c>
      <c r="H31" s="657"/>
    </row>
    <row r="32" spans="1:9" x14ac:dyDescent="0.2">
      <c r="A32" s="85" t="s">
        <v>4350</v>
      </c>
      <c r="B32" s="109" t="s">
        <v>4351</v>
      </c>
      <c r="C32" s="107" t="s">
        <v>4352</v>
      </c>
      <c r="D32" s="86" t="s">
        <v>4430</v>
      </c>
      <c r="E32" s="87">
        <v>5900</v>
      </c>
      <c r="F32" s="86" t="s">
        <v>1030</v>
      </c>
      <c r="G32" s="656" t="s">
        <v>4353</v>
      </c>
      <c r="H32" s="657"/>
    </row>
    <row r="33" spans="1:8" s="31" customFormat="1" ht="13.5" thickBot="1" x14ac:dyDescent="0.25">
      <c r="A33" s="62" t="s">
        <v>4354</v>
      </c>
      <c r="B33" s="108" t="s">
        <v>4412</v>
      </c>
      <c r="C33" s="108" t="s">
        <v>4413</v>
      </c>
      <c r="D33" s="63" t="s">
        <v>4355</v>
      </c>
      <c r="E33" s="64">
        <v>6128</v>
      </c>
      <c r="F33" s="63" t="s">
        <v>1030</v>
      </c>
      <c r="G33" s="652" t="s">
        <v>4356</v>
      </c>
      <c r="H33" s="653"/>
    </row>
    <row r="34" spans="1:8" s="31" customFormat="1" x14ac:dyDescent="0.2">
      <c r="A34" s="252"/>
      <c r="B34" s="74"/>
      <c r="C34" s="74"/>
      <c r="D34" s="74"/>
      <c r="E34" s="74"/>
      <c r="F34" s="74"/>
      <c r="G34" s="74"/>
      <c r="H34" s="74"/>
    </row>
  </sheetData>
  <mergeCells count="41">
    <mergeCell ref="A22:H22"/>
    <mergeCell ref="B21:H21"/>
    <mergeCell ref="A26:B26"/>
    <mergeCell ref="G27:H27"/>
    <mergeCell ref="E20:F20"/>
    <mergeCell ref="B19:C19"/>
    <mergeCell ref="A15:H15"/>
    <mergeCell ref="E19:H19"/>
    <mergeCell ref="A18:H18"/>
    <mergeCell ref="B9:E9"/>
    <mergeCell ref="C14:D14"/>
    <mergeCell ref="A14:B14"/>
    <mergeCell ref="E14:F14"/>
    <mergeCell ref="G33:H33"/>
    <mergeCell ref="B23:H23"/>
    <mergeCell ref="B24:H24"/>
    <mergeCell ref="A27:B27"/>
    <mergeCell ref="D26:F26"/>
    <mergeCell ref="G26:H26"/>
    <mergeCell ref="D27:F27"/>
    <mergeCell ref="A23:A24"/>
    <mergeCell ref="G32:H32"/>
    <mergeCell ref="G29:H29"/>
    <mergeCell ref="G31:H31"/>
    <mergeCell ref="G30:H30"/>
    <mergeCell ref="D7:E7"/>
    <mergeCell ref="A1:B1"/>
    <mergeCell ref="A13:B13"/>
    <mergeCell ref="C13:D13"/>
    <mergeCell ref="E13:F13"/>
    <mergeCell ref="C1:H1"/>
    <mergeCell ref="G4:H5"/>
    <mergeCell ref="B10:E10"/>
    <mergeCell ref="G6:H9"/>
    <mergeCell ref="A2:B2"/>
    <mergeCell ref="D4:E4"/>
    <mergeCell ref="D5:E5"/>
    <mergeCell ref="D6:E6"/>
    <mergeCell ref="C2:H2"/>
    <mergeCell ref="A12:H12"/>
    <mergeCell ref="C3:H3"/>
  </mergeCells>
  <phoneticPr fontId="0" type="noConversion"/>
  <hyperlinks>
    <hyperlink ref="A2:B2" location="Overview!A1" tooltip="Go to Trail Network Overview" display="Trail Network Overview" xr:uid="{00000000-0004-0000-3400-000000000000}"/>
    <hyperlink ref="B9:C9" r:id="rId1" display="www.co.larimer.co.us/naturalresources/htmp.htm" xr:uid="{00000000-0004-0000-3400-000001000000}"/>
    <hyperlink ref="B10:E10" r:id="rId2" display="parks.state.co.us/Parks/lory/Pages/LoryStatePark.aspx" xr:uid="{00000000-0004-0000-3400-000002000000}"/>
    <hyperlink ref="D5:E5" location="MillSpringCr!A1" display="MillSpringCr Tr" xr:uid="{00000000-0004-0000-3400-000003000000}"/>
    <hyperlink ref="D4:E4" location="LogHerWat!A1" display="LoggersHerringtonWathen Tr" xr:uid="{00000000-0004-0000-3400-000004000000}"/>
    <hyperlink ref="D7:E7" location="Towers!A1" display="Towersr Tr" xr:uid="{00000000-0004-0000-3400-000005000000}"/>
    <hyperlink ref="D6:E6" location="SawMCareyS!A1" display="SawMillCareyS Tr" xr:uid="{00000000-0004-0000-3400-000006000000}"/>
  </hyperlinks>
  <pageMargins left="1" right="0.75" top="0.75" bottom="0.75" header="0.5" footer="0.5"/>
  <pageSetup scale="75"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5895" divId="CO_FN_5895" sourceType="sheet" destinationFile="C:\GPS\Bicycle\CO_FN\CO_FN_STU.htm" title="GeoBiking CO_FN STU Trail Description"/>
  </webPublishItem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77">
    <pageSetUpPr fitToPage="1"/>
  </sheetPr>
  <dimension ref="A1:I45"/>
  <sheetViews>
    <sheetView zoomScaleNormal="100" workbookViewId="0">
      <selection activeCell="B20" sqref="B20:H20"/>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7109375" customWidth="1"/>
    <col min="6" max="6" width="15.140625" bestFit="1" customWidth="1"/>
    <col min="7" max="7" width="8.140625" bestFit="1" customWidth="1"/>
    <col min="8" max="8" width="33.42578125" customWidth="1"/>
  </cols>
  <sheetData>
    <row r="1" spans="1:9" ht="24" customHeight="1" x14ac:dyDescent="0.2">
      <c r="A1" s="636" t="s">
        <v>3969</v>
      </c>
      <c r="B1" s="637"/>
      <c r="C1" s="645" t="s">
        <v>3968</v>
      </c>
      <c r="D1" s="646"/>
      <c r="E1" s="646"/>
      <c r="F1" s="646"/>
      <c r="G1" s="646"/>
      <c r="H1" s="646"/>
    </row>
    <row r="2" spans="1:9" x14ac:dyDescent="0.2">
      <c r="A2" s="648" t="s">
        <v>3002</v>
      </c>
      <c r="B2" s="648"/>
      <c r="C2" s="645" t="s">
        <v>2283</v>
      </c>
      <c r="D2" s="671"/>
      <c r="E2" s="671"/>
      <c r="F2" s="671"/>
      <c r="G2" s="671"/>
      <c r="H2" s="671"/>
    </row>
    <row r="3" spans="1:9" x14ac:dyDescent="0.2">
      <c r="A3" s="8"/>
      <c r="B3" s="6"/>
      <c r="C3" s="647"/>
      <c r="D3" s="622"/>
      <c r="E3" s="622"/>
      <c r="F3" s="622"/>
      <c r="G3" s="622"/>
      <c r="H3" s="622"/>
    </row>
    <row r="4" spans="1:9" x14ac:dyDescent="0.2">
      <c r="A4" s="227" t="s">
        <v>47</v>
      </c>
      <c r="B4" s="41" t="s">
        <v>3970</v>
      </c>
      <c r="C4" s="30" t="s">
        <v>1076</v>
      </c>
      <c r="D4" s="844" t="s">
        <v>703</v>
      </c>
      <c r="E4" s="844"/>
      <c r="F4" s="30" t="s">
        <v>1395</v>
      </c>
      <c r="G4" s="834" t="s">
        <v>2696</v>
      </c>
      <c r="H4" s="635"/>
      <c r="I4" s="31"/>
    </row>
    <row r="5" spans="1:9" x14ac:dyDescent="0.2">
      <c r="A5" s="44"/>
      <c r="B5" s="41"/>
      <c r="C5" s="30"/>
      <c r="D5" s="648" t="s">
        <v>2708</v>
      </c>
      <c r="E5" s="648"/>
      <c r="G5" s="635"/>
      <c r="H5" s="635"/>
      <c r="I5" s="31"/>
    </row>
    <row r="6" spans="1:9" x14ac:dyDescent="0.2">
      <c r="A6" s="211" t="s">
        <v>3187</v>
      </c>
      <c r="B6" s="105">
        <f>COUNT(E29:E44)</f>
        <v>14</v>
      </c>
      <c r="C6" s="253"/>
      <c r="D6" s="860" t="s">
        <v>812</v>
      </c>
      <c r="E6" s="860"/>
      <c r="F6" s="189" t="s">
        <v>2767</v>
      </c>
      <c r="G6" s="691"/>
      <c r="H6" s="691"/>
    </row>
    <row r="7" spans="1:9" x14ac:dyDescent="0.2">
      <c r="A7" s="250"/>
      <c r="B7" s="105"/>
      <c r="C7" s="253"/>
      <c r="D7" s="860" t="s">
        <v>704</v>
      </c>
      <c r="E7" s="860"/>
      <c r="F7" s="256">
        <v>40493</v>
      </c>
      <c r="G7" s="691"/>
      <c r="H7" s="691"/>
    </row>
    <row r="8" spans="1:9" x14ac:dyDescent="0.2">
      <c r="A8" s="250"/>
      <c r="B8" s="105"/>
      <c r="C8" s="253"/>
      <c r="D8" s="257" t="s">
        <v>1178</v>
      </c>
      <c r="E8" s="257"/>
      <c r="F8" s="256"/>
      <c r="G8" s="691"/>
      <c r="H8" s="691"/>
    </row>
    <row r="9" spans="1:9" x14ac:dyDescent="0.2">
      <c r="A9" s="141" t="s">
        <v>3307</v>
      </c>
      <c r="B9" s="710" t="s">
        <v>3308</v>
      </c>
      <c r="C9" s="710"/>
      <c r="D9" s="710"/>
      <c r="E9" s="710"/>
      <c r="F9" s="189" t="s">
        <v>4681</v>
      </c>
      <c r="G9" s="691"/>
      <c r="H9" s="691"/>
    </row>
    <row r="10" spans="1:9" ht="13.5" thickBot="1" x14ac:dyDescent="0.25">
      <c r="A10" s="44"/>
      <c r="B10" s="845"/>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4.8</v>
      </c>
      <c r="D13" s="679"/>
      <c r="E13" s="629">
        <v>3.4</v>
      </c>
      <c r="F13" s="629"/>
      <c r="G13" s="11"/>
      <c r="H13" s="3"/>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E30</f>
        <v>5805</v>
      </c>
      <c r="B16" s="23">
        <f>E44</f>
        <v>6948</v>
      </c>
      <c r="C16" s="24">
        <v>5524</v>
      </c>
      <c r="D16" s="24">
        <v>7087</v>
      </c>
      <c r="E16" s="24">
        <f>B16 - A16</f>
        <v>1143</v>
      </c>
      <c r="F16" s="24">
        <v>2170</v>
      </c>
      <c r="G16" s="24"/>
      <c r="H16" s="75">
        <v>12</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3569</v>
      </c>
      <c r="F18" s="624"/>
      <c r="G18" s="624"/>
      <c r="H18" s="624"/>
    </row>
    <row r="19" spans="1:9" s="7" customFormat="1" x14ac:dyDescent="0.2">
      <c r="A19" s="135"/>
      <c r="B19" s="160"/>
      <c r="C19" s="160"/>
      <c r="D19" s="223" t="s">
        <v>3141</v>
      </c>
      <c r="E19" s="624" t="s">
        <v>3305</v>
      </c>
      <c r="F19" s="624"/>
      <c r="G19" s="224" t="s">
        <v>2279</v>
      </c>
      <c r="H19" s="467">
        <v>193</v>
      </c>
    </row>
    <row r="20" spans="1:9" s="7" customFormat="1" ht="12.75" customHeight="1" x14ac:dyDescent="0.2">
      <c r="A20" s="224" t="s">
        <v>691</v>
      </c>
      <c r="B20" s="621" t="s">
        <v>2706</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2705</v>
      </c>
      <c r="C22" s="848"/>
      <c r="D22" s="848"/>
      <c r="E22" s="848"/>
      <c r="F22" s="848"/>
      <c r="G22" s="848"/>
      <c r="H22" s="848"/>
    </row>
    <row r="23" spans="1:9" ht="12.75" customHeight="1" x14ac:dyDescent="0.2">
      <c r="A23" s="843"/>
      <c r="B23" s="799"/>
      <c r="C23" s="799"/>
      <c r="D23" s="799"/>
      <c r="E23" s="799"/>
      <c r="F23" s="799"/>
      <c r="G23" s="799"/>
      <c r="H23" s="799"/>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946" t="s">
        <v>2599</v>
      </c>
      <c r="B26" s="946"/>
      <c r="C26" s="261" t="s">
        <v>2599</v>
      </c>
      <c r="D26" s="621" t="s">
        <v>700</v>
      </c>
      <c r="E26" s="622"/>
      <c r="F26" s="622"/>
      <c r="G26" s="842" t="s">
        <v>701</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s="31" customFormat="1" x14ac:dyDescent="0.2">
      <c r="A29" s="395" t="s">
        <v>3975</v>
      </c>
      <c r="B29" s="396" t="s">
        <v>3976</v>
      </c>
      <c r="C29" s="396" t="s">
        <v>3991</v>
      </c>
      <c r="D29" s="397" t="s">
        <v>3974</v>
      </c>
      <c r="E29" s="398">
        <v>5760</v>
      </c>
      <c r="F29" s="397" t="s">
        <v>3974</v>
      </c>
      <c r="G29" s="948" t="s">
        <v>3977</v>
      </c>
      <c r="H29" s="949"/>
    </row>
    <row r="30" spans="1:9" s="31" customFormat="1" ht="26.25" customHeight="1" x14ac:dyDescent="0.2">
      <c r="A30" s="399" t="s">
        <v>3971</v>
      </c>
      <c r="B30" s="400" t="s">
        <v>3972</v>
      </c>
      <c r="C30" s="400" t="s">
        <v>3992</v>
      </c>
      <c r="D30" s="401" t="s">
        <v>3973</v>
      </c>
      <c r="E30" s="402">
        <v>5805</v>
      </c>
      <c r="F30" s="401" t="s">
        <v>4564</v>
      </c>
      <c r="G30" s="778" t="s">
        <v>3997</v>
      </c>
      <c r="H30" s="945"/>
    </row>
    <row r="31" spans="1:9" x14ac:dyDescent="0.2">
      <c r="A31" s="399" t="s">
        <v>702</v>
      </c>
      <c r="B31" s="400" t="s">
        <v>3978</v>
      </c>
      <c r="C31" s="400" t="s">
        <v>3979</v>
      </c>
      <c r="D31" s="401" t="s">
        <v>3980</v>
      </c>
      <c r="E31" s="402">
        <v>6092</v>
      </c>
      <c r="F31" s="401" t="s">
        <v>3324</v>
      </c>
      <c r="G31" s="944" t="s">
        <v>3981</v>
      </c>
      <c r="H31" s="945"/>
    </row>
    <row r="32" spans="1:9" x14ac:dyDescent="0.2">
      <c r="A32" s="399" t="s">
        <v>3982</v>
      </c>
      <c r="B32" s="400" t="s">
        <v>3983</v>
      </c>
      <c r="C32" s="400" t="s">
        <v>3984</v>
      </c>
      <c r="D32" s="401" t="s">
        <v>3985</v>
      </c>
      <c r="E32" s="402">
        <v>6137</v>
      </c>
      <c r="F32" s="401" t="s">
        <v>1030</v>
      </c>
      <c r="G32" s="944" t="s">
        <v>3986</v>
      </c>
      <c r="H32" s="945"/>
    </row>
    <row r="33" spans="1:8" s="31" customFormat="1" x14ac:dyDescent="0.2">
      <c r="A33" s="399" t="s">
        <v>3995</v>
      </c>
      <c r="B33" s="400" t="s">
        <v>3987</v>
      </c>
      <c r="C33" s="400" t="s">
        <v>3988</v>
      </c>
      <c r="D33" s="401" t="s">
        <v>3989</v>
      </c>
      <c r="E33" s="402">
        <v>6230</v>
      </c>
      <c r="F33" s="401" t="s">
        <v>3324</v>
      </c>
      <c r="G33" s="778" t="s">
        <v>3990</v>
      </c>
      <c r="H33" s="779"/>
    </row>
    <row r="34" spans="1:8" s="31" customFormat="1" x14ac:dyDescent="0.2">
      <c r="A34" s="399" t="s">
        <v>813</v>
      </c>
      <c r="B34" s="400" t="s">
        <v>3993</v>
      </c>
      <c r="C34" s="400" t="s">
        <v>3994</v>
      </c>
      <c r="D34" s="401" t="s">
        <v>814</v>
      </c>
      <c r="E34" s="402">
        <v>6068</v>
      </c>
      <c r="F34" s="401" t="s">
        <v>1030</v>
      </c>
      <c r="G34" s="778" t="s">
        <v>815</v>
      </c>
      <c r="H34" s="779"/>
    </row>
    <row r="35" spans="1:8" s="31" customFormat="1" x14ac:dyDescent="0.2">
      <c r="A35" s="399" t="s">
        <v>3995</v>
      </c>
      <c r="B35" s="947" t="s">
        <v>1032</v>
      </c>
      <c r="C35" s="947"/>
      <c r="D35" s="947"/>
      <c r="E35" s="947"/>
      <c r="F35" s="947"/>
      <c r="G35" s="778"/>
      <c r="H35" s="779"/>
    </row>
    <row r="36" spans="1:8" s="31" customFormat="1" x14ac:dyDescent="0.2">
      <c r="A36" s="399" t="s">
        <v>3982</v>
      </c>
      <c r="B36" s="947" t="s">
        <v>1032</v>
      </c>
      <c r="C36" s="947"/>
      <c r="D36" s="947"/>
      <c r="E36" s="947"/>
      <c r="F36" s="947"/>
      <c r="G36" s="778" t="s">
        <v>3996</v>
      </c>
      <c r="H36" s="945"/>
    </row>
    <row r="37" spans="1:8" x14ac:dyDescent="0.2">
      <c r="A37" s="399" t="s">
        <v>4002</v>
      </c>
      <c r="B37" s="400" t="s">
        <v>3998</v>
      </c>
      <c r="C37" s="400" t="s">
        <v>3999</v>
      </c>
      <c r="D37" s="401" t="s">
        <v>4000</v>
      </c>
      <c r="E37" s="402">
        <v>6077</v>
      </c>
      <c r="F37" s="401" t="s">
        <v>1030</v>
      </c>
      <c r="G37" s="944" t="s">
        <v>4001</v>
      </c>
      <c r="H37" s="945"/>
    </row>
    <row r="38" spans="1:8" x14ac:dyDescent="0.2">
      <c r="A38" s="399" t="s">
        <v>4003</v>
      </c>
      <c r="B38" s="400" t="s">
        <v>4004</v>
      </c>
      <c r="C38" s="400" t="s">
        <v>4005</v>
      </c>
      <c r="D38" s="401" t="s">
        <v>4006</v>
      </c>
      <c r="E38" s="402">
        <v>6786</v>
      </c>
      <c r="F38" s="401" t="s">
        <v>3324</v>
      </c>
      <c r="G38" s="944" t="s">
        <v>4007</v>
      </c>
      <c r="H38" s="945"/>
    </row>
    <row r="39" spans="1:8" x14ac:dyDescent="0.2">
      <c r="A39" s="399" t="s">
        <v>4008</v>
      </c>
      <c r="B39" s="400" t="s">
        <v>4009</v>
      </c>
      <c r="C39" s="400" t="s">
        <v>4010</v>
      </c>
      <c r="D39" s="401" t="s">
        <v>4011</v>
      </c>
      <c r="E39" s="402">
        <v>6881</v>
      </c>
      <c r="F39" s="401" t="s">
        <v>3324</v>
      </c>
      <c r="G39" s="944" t="s">
        <v>4012</v>
      </c>
      <c r="H39" s="945"/>
    </row>
    <row r="40" spans="1:8" x14ac:dyDescent="0.2">
      <c r="A40" s="399" t="s">
        <v>4013</v>
      </c>
      <c r="B40" s="400" t="s">
        <v>4014</v>
      </c>
      <c r="C40" s="400" t="s">
        <v>4015</v>
      </c>
      <c r="D40" s="401" t="s">
        <v>4016</v>
      </c>
      <c r="E40" s="402">
        <v>6892</v>
      </c>
      <c r="F40" s="401" t="s">
        <v>3324</v>
      </c>
      <c r="G40" s="944" t="s">
        <v>4021</v>
      </c>
      <c r="H40" s="945"/>
    </row>
    <row r="41" spans="1:8" x14ac:dyDescent="0.2">
      <c r="A41" s="399" t="s">
        <v>4017</v>
      </c>
      <c r="B41" s="400" t="s">
        <v>4018</v>
      </c>
      <c r="C41" s="400" t="s">
        <v>4019</v>
      </c>
      <c r="D41" s="401" t="s">
        <v>4020</v>
      </c>
      <c r="E41" s="402">
        <v>6903</v>
      </c>
      <c r="F41" s="401" t="s">
        <v>3324</v>
      </c>
      <c r="G41" s="944" t="s">
        <v>4026</v>
      </c>
      <c r="H41" s="945"/>
    </row>
    <row r="42" spans="1:8" x14ac:dyDescent="0.2">
      <c r="A42" s="399" t="s">
        <v>827</v>
      </c>
      <c r="B42" s="400" t="s">
        <v>4022</v>
      </c>
      <c r="C42" s="400" t="s">
        <v>4023</v>
      </c>
      <c r="D42" s="401" t="s">
        <v>4024</v>
      </c>
      <c r="E42" s="402">
        <v>6858</v>
      </c>
      <c r="F42" s="401" t="s">
        <v>1030</v>
      </c>
      <c r="G42" s="944" t="s">
        <v>4025</v>
      </c>
      <c r="H42" s="945"/>
    </row>
    <row r="43" spans="1:8" x14ac:dyDescent="0.2">
      <c r="A43" s="399" t="s">
        <v>4027</v>
      </c>
      <c r="B43" s="400" t="s">
        <v>4028</v>
      </c>
      <c r="C43" s="400" t="s">
        <v>4029</v>
      </c>
      <c r="D43" s="401" t="s">
        <v>4030</v>
      </c>
      <c r="E43" s="402">
        <v>6847</v>
      </c>
      <c r="F43" s="401" t="s">
        <v>3324</v>
      </c>
      <c r="G43" s="944" t="s">
        <v>4031</v>
      </c>
      <c r="H43" s="945"/>
    </row>
    <row r="44" spans="1:8" s="31" customFormat="1" ht="13.5" thickBot="1" x14ac:dyDescent="0.25">
      <c r="A44" s="403" t="s">
        <v>4032</v>
      </c>
      <c r="B44" s="404" t="s">
        <v>4033</v>
      </c>
      <c r="C44" s="404" t="s">
        <v>4034</v>
      </c>
      <c r="D44" s="405" t="s">
        <v>4035</v>
      </c>
      <c r="E44" s="406">
        <v>6948</v>
      </c>
      <c r="F44" s="405" t="s">
        <v>1030</v>
      </c>
      <c r="G44" s="801" t="s">
        <v>4036</v>
      </c>
      <c r="H44" s="802"/>
    </row>
    <row r="45" spans="1:8" s="31" customFormat="1" x14ac:dyDescent="0.2">
      <c r="A45" s="252"/>
      <c r="B45" s="74"/>
      <c r="C45" s="74"/>
      <c r="D45" s="74"/>
      <c r="E45" s="74"/>
      <c r="F45" s="74"/>
      <c r="G45" s="74"/>
      <c r="H45" s="74"/>
    </row>
  </sheetData>
  <mergeCells count="55">
    <mergeCell ref="B18:C18"/>
    <mergeCell ref="G34:H34"/>
    <mergeCell ref="G35:H35"/>
    <mergeCell ref="E19:F19"/>
    <mergeCell ref="G26:H26"/>
    <mergeCell ref="B20:H20"/>
    <mergeCell ref="A25:B25"/>
    <mergeCell ref="A22:A23"/>
    <mergeCell ref="E18:H18"/>
    <mergeCell ref="A21:H21"/>
    <mergeCell ref="G25:H25"/>
    <mergeCell ref="G33:H33"/>
    <mergeCell ref="G28:H28"/>
    <mergeCell ref="G32:H32"/>
    <mergeCell ref="G31:H31"/>
    <mergeCell ref="G29:H29"/>
    <mergeCell ref="D7:E7"/>
    <mergeCell ref="A17:H17"/>
    <mergeCell ref="B10:E10"/>
    <mergeCell ref="A13:B13"/>
    <mergeCell ref="C13:D13"/>
    <mergeCell ref="E13:F13"/>
    <mergeCell ref="A14:H14"/>
    <mergeCell ref="G38:H38"/>
    <mergeCell ref="A1:B1"/>
    <mergeCell ref="A12:B12"/>
    <mergeCell ref="C12:D12"/>
    <mergeCell ref="E12:F12"/>
    <mergeCell ref="C1:H1"/>
    <mergeCell ref="C3:H3"/>
    <mergeCell ref="D4:E4"/>
    <mergeCell ref="A2:B2"/>
    <mergeCell ref="G6:H9"/>
    <mergeCell ref="A11:H11"/>
    <mergeCell ref="C2:H2"/>
    <mergeCell ref="B9:E9"/>
    <mergeCell ref="G4:H5"/>
    <mergeCell ref="D5:E5"/>
    <mergeCell ref="D6:E6"/>
    <mergeCell ref="G37:H37"/>
    <mergeCell ref="G44:H44"/>
    <mergeCell ref="B22:H22"/>
    <mergeCell ref="B23:H23"/>
    <mergeCell ref="G36:H36"/>
    <mergeCell ref="A26:B26"/>
    <mergeCell ref="D25:F25"/>
    <mergeCell ref="D26:F26"/>
    <mergeCell ref="G41:H41"/>
    <mergeCell ref="G42:H42"/>
    <mergeCell ref="G43:H43"/>
    <mergeCell ref="G30:H30"/>
    <mergeCell ref="B35:F35"/>
    <mergeCell ref="B36:F36"/>
    <mergeCell ref="G39:H39"/>
    <mergeCell ref="G40:H40"/>
  </mergeCells>
  <phoneticPr fontId="0" type="noConversion"/>
  <hyperlinks>
    <hyperlink ref="A2:B2" location="Overview!A1" tooltip="Go to Trail Network Overview" display="Trail Network Overview" xr:uid="{00000000-0004-0000-3500-000000000000}"/>
    <hyperlink ref="B9:C9" r:id="rId1" display="www.co.larimer.co.us/naturalresources/htmp.htm" xr:uid="{00000000-0004-0000-3500-000001000000}"/>
    <hyperlink ref="D7:E7" location="Stout!A1" display="Stout Tr" xr:uid="{00000000-0004-0000-3500-000002000000}"/>
    <hyperlink ref="D5:E5" location="LogHerWat!A1" display="LoggersHerringtonWathren Tr" xr:uid="{00000000-0004-0000-3500-000003000000}"/>
    <hyperlink ref="D6:E6" location="MillSpringCr!A1" display="Mill Cr &amp; Spring Cr Trails" xr:uid="{00000000-0004-0000-3500-000004000000}"/>
    <hyperlink ref="D8" location="Towers!A1" display="Towers Trail" xr:uid="{00000000-0004-0000-3500-000005000000}"/>
  </hyperlinks>
  <pageMargins left="1" right="0.75" top="0.75" bottom="0.75" header="0.5" footer="0.5"/>
  <pageSetup scale="76"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7652" divId="CO_FN_17652" sourceType="sheet" destinationFile="C:\GPS\Bicycle\CO_FN\co_FN_SWRS.htm" title="GeoBiking CO_FN SWRS Trail Description"/>
  </webPublishItem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73">
    <pageSetUpPr fitToPage="1"/>
  </sheetPr>
  <dimension ref="A1:I41"/>
  <sheetViews>
    <sheetView zoomScaleNormal="100" workbookViewId="0">
      <selection activeCell="B20" sqref="B20:H20"/>
    </sheetView>
  </sheetViews>
  <sheetFormatPr defaultRowHeight="12.75" x14ac:dyDescent="0.2"/>
  <cols>
    <col min="1" max="1" width="10.42578125" bestFit="1" customWidth="1"/>
    <col min="2" max="2" width="10.140625" bestFit="1" customWidth="1"/>
    <col min="3" max="3" width="13.140625" style="1" customWidth="1"/>
    <col min="4" max="4" width="16.42578125" bestFit="1" customWidth="1"/>
    <col min="5" max="5" width="8.7109375" customWidth="1"/>
    <col min="6" max="6" width="15.140625" bestFit="1" customWidth="1"/>
    <col min="7" max="7" width="8.140625" bestFit="1" customWidth="1"/>
    <col min="8" max="8" width="33.42578125" customWidth="1"/>
  </cols>
  <sheetData>
    <row r="1" spans="1:9" ht="24" customHeight="1" x14ac:dyDescent="0.2">
      <c r="A1" s="636" t="s">
        <v>848</v>
      </c>
      <c r="B1" s="637"/>
      <c r="C1" s="645" t="s">
        <v>849</v>
      </c>
      <c r="D1" s="646"/>
      <c r="E1" s="646"/>
      <c r="F1" s="646"/>
      <c r="G1" s="646"/>
      <c r="H1" s="646"/>
    </row>
    <row r="2" spans="1:9" x14ac:dyDescent="0.2">
      <c r="A2" s="648" t="s">
        <v>3002</v>
      </c>
      <c r="B2" s="648"/>
      <c r="C2" s="645" t="s">
        <v>2283</v>
      </c>
      <c r="D2" s="671"/>
      <c r="E2" s="671"/>
      <c r="F2" s="671"/>
      <c r="G2" s="671"/>
      <c r="H2" s="671"/>
    </row>
    <row r="3" spans="1:9" x14ac:dyDescent="0.2">
      <c r="A3" s="8"/>
      <c r="B3" s="6"/>
      <c r="C3" s="647"/>
      <c r="D3" s="622"/>
      <c r="E3" s="622"/>
      <c r="F3" s="622"/>
      <c r="G3" s="622"/>
      <c r="H3" s="622"/>
    </row>
    <row r="4" spans="1:9" x14ac:dyDescent="0.2">
      <c r="A4" s="227" t="s">
        <v>47</v>
      </c>
      <c r="B4" s="49" t="s">
        <v>2284</v>
      </c>
      <c r="C4" s="30" t="s">
        <v>1076</v>
      </c>
      <c r="D4" s="648" t="s">
        <v>2708</v>
      </c>
      <c r="E4" s="648"/>
      <c r="F4" s="30" t="s">
        <v>1395</v>
      </c>
      <c r="G4" s="834"/>
      <c r="H4" s="635"/>
      <c r="I4" s="31"/>
    </row>
    <row r="5" spans="1:9" x14ac:dyDescent="0.2">
      <c r="A5" s="44"/>
      <c r="B5" s="41"/>
      <c r="C5" s="30"/>
      <c r="D5" s="648" t="s">
        <v>846</v>
      </c>
      <c r="E5" s="648"/>
      <c r="G5" s="635"/>
      <c r="H5" s="635"/>
      <c r="I5" s="31"/>
    </row>
    <row r="6" spans="1:9" x14ac:dyDescent="0.2">
      <c r="A6" s="211" t="s">
        <v>3187</v>
      </c>
      <c r="B6" s="105">
        <f>COUNT(E29:E40)</f>
        <v>12</v>
      </c>
      <c r="C6" s="253"/>
      <c r="D6" s="648" t="s">
        <v>812</v>
      </c>
      <c r="E6" s="648"/>
      <c r="F6" s="189" t="s">
        <v>2767</v>
      </c>
      <c r="G6" s="691"/>
      <c r="H6" s="691"/>
    </row>
    <row r="7" spans="1:9" x14ac:dyDescent="0.2">
      <c r="A7" s="250"/>
      <c r="B7" s="105"/>
      <c r="C7" s="253"/>
      <c r="D7" s="648" t="s">
        <v>2314</v>
      </c>
      <c r="E7" s="648"/>
      <c r="F7" s="256">
        <v>40402</v>
      </c>
      <c r="G7" s="691"/>
      <c r="H7" s="691"/>
    </row>
    <row r="8" spans="1:9" x14ac:dyDescent="0.2">
      <c r="A8" s="250"/>
      <c r="B8" s="105"/>
      <c r="C8" s="253"/>
      <c r="D8" s="257" t="s">
        <v>704</v>
      </c>
      <c r="E8" s="257"/>
      <c r="F8" s="256"/>
      <c r="G8" s="691"/>
      <c r="H8" s="691"/>
    </row>
    <row r="9" spans="1:9" x14ac:dyDescent="0.2">
      <c r="A9" s="141" t="s">
        <v>3307</v>
      </c>
      <c r="B9" s="710" t="s">
        <v>3308</v>
      </c>
      <c r="C9" s="710"/>
      <c r="D9" s="710"/>
      <c r="E9" s="710"/>
      <c r="F9" s="189" t="s">
        <v>4681</v>
      </c>
      <c r="G9" s="691"/>
      <c r="H9" s="691"/>
    </row>
    <row r="10" spans="1:9" ht="13.5" thickBot="1" x14ac:dyDescent="0.25">
      <c r="A10" s="44"/>
      <c r="B10" s="845"/>
      <c r="C10" s="845"/>
      <c r="D10" s="845"/>
      <c r="E10" s="845"/>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3.3</v>
      </c>
      <c r="D13" s="679"/>
      <c r="E13" s="629">
        <v>2.5</v>
      </c>
      <c r="F13" s="629"/>
      <c r="G13" s="11"/>
      <c r="H13" s="3"/>
    </row>
    <row r="14" spans="1:9" x14ac:dyDescent="0.2">
      <c r="A14" s="632" t="s">
        <v>684</v>
      </c>
      <c r="B14" s="790"/>
      <c r="C14" s="790"/>
      <c r="D14" s="790"/>
      <c r="E14" s="790"/>
      <c r="F14" s="790"/>
      <c r="G14" s="790"/>
      <c r="H14" s="791"/>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f>E29</f>
        <v>5524</v>
      </c>
      <c r="B16" s="23">
        <f>E40</f>
        <v>7151</v>
      </c>
      <c r="C16" s="24">
        <v>5524</v>
      </c>
      <c r="D16" s="24">
        <v>7155</v>
      </c>
      <c r="E16" s="24">
        <f>B16 - A16</f>
        <v>1627</v>
      </c>
      <c r="F16" s="24">
        <v>1770</v>
      </c>
      <c r="G16" s="24"/>
      <c r="H16" s="75">
        <v>10</v>
      </c>
    </row>
    <row r="17" spans="1:9" s="7" customFormat="1" x14ac:dyDescent="0.2">
      <c r="A17" s="836"/>
      <c r="B17" s="837"/>
      <c r="C17" s="837"/>
      <c r="D17" s="837"/>
      <c r="E17" s="837"/>
      <c r="F17" s="837"/>
      <c r="G17" s="837"/>
      <c r="H17" s="837"/>
    </row>
    <row r="18" spans="1:9" s="7" customFormat="1" ht="12.75" customHeight="1" x14ac:dyDescent="0.2">
      <c r="A18" s="224" t="s">
        <v>690</v>
      </c>
      <c r="B18" s="623" t="s">
        <v>4303</v>
      </c>
      <c r="C18" s="623"/>
      <c r="D18" s="144" t="s">
        <v>693</v>
      </c>
      <c r="E18" s="624" t="s">
        <v>4360</v>
      </c>
      <c r="F18" s="624"/>
      <c r="G18" s="624"/>
      <c r="H18" s="624"/>
    </row>
    <row r="19" spans="1:9" s="7" customFormat="1" x14ac:dyDescent="0.2">
      <c r="A19" s="135"/>
      <c r="B19" s="160"/>
      <c r="C19" s="160"/>
      <c r="D19" s="223" t="s">
        <v>3141</v>
      </c>
      <c r="E19" s="624" t="s">
        <v>4361</v>
      </c>
      <c r="F19" s="624"/>
      <c r="G19" s="224" t="s">
        <v>2279</v>
      </c>
      <c r="H19" s="467">
        <v>187</v>
      </c>
    </row>
    <row r="20" spans="1:9" s="7" customFormat="1" ht="12.75" customHeight="1" x14ac:dyDescent="0.2">
      <c r="A20" s="224" t="s">
        <v>691</v>
      </c>
      <c r="B20" s="621" t="s">
        <v>2706</v>
      </c>
      <c r="C20" s="621"/>
      <c r="D20" s="621"/>
      <c r="E20" s="621"/>
      <c r="F20" s="621"/>
      <c r="G20" s="621"/>
      <c r="H20" s="621"/>
    </row>
    <row r="21" spans="1:9" s="7" customFormat="1" x14ac:dyDescent="0.2">
      <c r="A21" s="836"/>
      <c r="B21" s="837"/>
      <c r="C21" s="837"/>
      <c r="D21" s="837"/>
      <c r="E21" s="837"/>
      <c r="F21" s="837"/>
      <c r="G21" s="837"/>
      <c r="H21" s="837"/>
    </row>
    <row r="22" spans="1:9" s="7" customFormat="1" ht="12.75" customHeight="1" x14ac:dyDescent="0.2">
      <c r="A22" s="843" t="s">
        <v>692</v>
      </c>
      <c r="B22" s="806" t="s">
        <v>2705</v>
      </c>
      <c r="C22" s="848"/>
      <c r="D22" s="848"/>
      <c r="E22" s="848"/>
      <c r="F22" s="848"/>
      <c r="G22" s="848"/>
      <c r="H22" s="848"/>
    </row>
    <row r="23" spans="1:9" ht="12.75" customHeight="1" x14ac:dyDescent="0.2">
      <c r="A23" s="843"/>
      <c r="B23" s="799" t="s">
        <v>3303</v>
      </c>
      <c r="C23" s="799"/>
      <c r="D23" s="799"/>
      <c r="E23" s="799"/>
      <c r="F23" s="799"/>
      <c r="G23" s="799"/>
      <c r="H23" s="799"/>
    </row>
    <row r="24" spans="1:9" ht="12.75" customHeight="1" thickBot="1" x14ac:dyDescent="0.25">
      <c r="A24" s="172"/>
      <c r="B24" s="173"/>
      <c r="C24" s="173"/>
      <c r="D24" s="173"/>
      <c r="E24" s="173"/>
      <c r="F24" s="173"/>
      <c r="G24" s="173"/>
      <c r="H24" s="173"/>
    </row>
    <row r="25" spans="1:9" ht="13.5" thickBot="1" x14ac:dyDescent="0.25">
      <c r="A25" s="620" t="s">
        <v>686</v>
      </c>
      <c r="B25" s="620"/>
      <c r="C25" s="176" t="s">
        <v>687</v>
      </c>
      <c r="D25" s="841" t="s">
        <v>688</v>
      </c>
      <c r="E25" s="841"/>
      <c r="F25" s="841"/>
      <c r="G25" s="841" t="s">
        <v>689</v>
      </c>
      <c r="H25" s="841"/>
      <c r="I25" s="174"/>
    </row>
    <row r="26" spans="1:9" x14ac:dyDescent="0.2">
      <c r="A26" s="950" t="s">
        <v>2273</v>
      </c>
      <c r="B26" s="950"/>
      <c r="C26" s="258" t="s">
        <v>2272</v>
      </c>
      <c r="D26" s="621" t="s">
        <v>4362</v>
      </c>
      <c r="E26" s="622"/>
      <c r="F26" s="622"/>
      <c r="G26" s="842" t="s">
        <v>4363</v>
      </c>
      <c r="H26" s="842"/>
    </row>
    <row r="27" spans="1:9" ht="13.5" thickBot="1" x14ac:dyDescent="0.25">
      <c r="A27" s="175"/>
      <c r="B27" s="175"/>
      <c r="C27" s="254"/>
      <c r="D27" s="175"/>
      <c r="E27" s="175"/>
      <c r="F27" s="175"/>
      <c r="G27" s="175"/>
      <c r="H27" s="175"/>
    </row>
    <row r="28" spans="1:9" s="3" customFormat="1" ht="13.5" thickBot="1" x14ac:dyDescent="0.25">
      <c r="A28" s="4" t="s">
        <v>4537</v>
      </c>
      <c r="B28" s="4" t="s">
        <v>2966</v>
      </c>
      <c r="C28" s="5" t="s">
        <v>2965</v>
      </c>
      <c r="D28" s="4" t="s">
        <v>1396</v>
      </c>
      <c r="E28" s="4" t="s">
        <v>4536</v>
      </c>
      <c r="F28" s="4" t="s">
        <v>2964</v>
      </c>
      <c r="G28" s="659" t="s">
        <v>64</v>
      </c>
      <c r="H28" s="660"/>
    </row>
    <row r="29" spans="1:9" s="31" customFormat="1" x14ac:dyDescent="0.2">
      <c r="A29" s="76" t="s">
        <v>2289</v>
      </c>
      <c r="B29" s="374" t="s">
        <v>2285</v>
      </c>
      <c r="C29" s="374" t="s">
        <v>2286</v>
      </c>
      <c r="D29" s="366" t="s">
        <v>2292</v>
      </c>
      <c r="E29" s="365">
        <v>5524</v>
      </c>
      <c r="F29" s="366" t="s">
        <v>1030</v>
      </c>
      <c r="G29" s="839" t="s">
        <v>2287</v>
      </c>
      <c r="H29" s="840"/>
    </row>
    <row r="30" spans="1:9" x14ac:dyDescent="0.2">
      <c r="A30" s="85" t="s">
        <v>2288</v>
      </c>
      <c r="B30" s="109" t="s">
        <v>4463</v>
      </c>
      <c r="C30" s="107" t="s">
        <v>3264</v>
      </c>
      <c r="D30" s="86" t="s">
        <v>2290</v>
      </c>
      <c r="E30" s="87">
        <v>5555</v>
      </c>
      <c r="F30" s="86" t="s">
        <v>1030</v>
      </c>
      <c r="G30" s="656" t="s">
        <v>2291</v>
      </c>
      <c r="H30" s="657"/>
    </row>
    <row r="31" spans="1:9" x14ac:dyDescent="0.2">
      <c r="A31" s="85" t="s">
        <v>2297</v>
      </c>
      <c r="B31" s="109" t="s">
        <v>2293</v>
      </c>
      <c r="C31" s="107" t="s">
        <v>2294</v>
      </c>
      <c r="D31" s="86" t="s">
        <v>2299</v>
      </c>
      <c r="E31" s="87">
        <v>5890</v>
      </c>
      <c r="F31" s="86" t="s">
        <v>1030</v>
      </c>
      <c r="G31" s="656" t="s">
        <v>2301</v>
      </c>
      <c r="H31" s="657"/>
    </row>
    <row r="32" spans="1:9" x14ac:dyDescent="0.2">
      <c r="A32" s="85" t="s">
        <v>2298</v>
      </c>
      <c r="B32" s="109" t="s">
        <v>2295</v>
      </c>
      <c r="C32" s="107" t="s">
        <v>2296</v>
      </c>
      <c r="D32" s="86" t="s">
        <v>2300</v>
      </c>
      <c r="E32" s="87">
        <v>6215</v>
      </c>
      <c r="F32" s="86" t="s">
        <v>1030</v>
      </c>
      <c r="G32" s="656" t="s">
        <v>2302</v>
      </c>
      <c r="H32" s="657"/>
    </row>
    <row r="33" spans="1:8" s="31" customFormat="1" x14ac:dyDescent="0.2">
      <c r="A33" s="59" t="s">
        <v>2309</v>
      </c>
      <c r="B33" s="107" t="s">
        <v>2303</v>
      </c>
      <c r="C33" s="107" t="s">
        <v>2304</v>
      </c>
      <c r="D33" s="60" t="s">
        <v>2305</v>
      </c>
      <c r="E33" s="61">
        <v>6386</v>
      </c>
      <c r="F33" s="60" t="s">
        <v>1030</v>
      </c>
      <c r="G33" s="654" t="s">
        <v>2307</v>
      </c>
      <c r="H33" s="655"/>
    </row>
    <row r="34" spans="1:8" s="31" customFormat="1" x14ac:dyDescent="0.2">
      <c r="A34" s="59" t="s">
        <v>2306</v>
      </c>
      <c r="B34" s="107" t="s">
        <v>2311</v>
      </c>
      <c r="C34" s="107" t="s">
        <v>2313</v>
      </c>
      <c r="D34" s="60" t="s">
        <v>2310</v>
      </c>
      <c r="E34" s="61">
        <v>6426</v>
      </c>
      <c r="F34" s="60" t="s">
        <v>1030</v>
      </c>
      <c r="G34" s="654" t="s">
        <v>2308</v>
      </c>
      <c r="H34" s="655"/>
    </row>
    <row r="35" spans="1:8" s="31" customFormat="1" x14ac:dyDescent="0.2">
      <c r="A35" s="59" t="s">
        <v>2316</v>
      </c>
      <c r="B35" s="107" t="s">
        <v>2317</v>
      </c>
      <c r="C35" s="107" t="s">
        <v>2318</v>
      </c>
      <c r="D35" s="60" t="s">
        <v>2319</v>
      </c>
      <c r="E35" s="61">
        <v>6487</v>
      </c>
      <c r="F35" s="60" t="s">
        <v>1030</v>
      </c>
      <c r="G35" s="654" t="s">
        <v>2320</v>
      </c>
      <c r="H35" s="655"/>
    </row>
    <row r="36" spans="1:8" s="31" customFormat="1" x14ac:dyDescent="0.2">
      <c r="A36" s="59" t="s">
        <v>816</v>
      </c>
      <c r="B36" s="107" t="s">
        <v>2325</v>
      </c>
      <c r="C36" s="107" t="s">
        <v>2322</v>
      </c>
      <c r="D36" s="60" t="s">
        <v>814</v>
      </c>
      <c r="E36" s="61">
        <v>6902</v>
      </c>
      <c r="F36" s="60" t="s">
        <v>1030</v>
      </c>
      <c r="G36" s="654" t="s">
        <v>817</v>
      </c>
      <c r="H36" s="658"/>
    </row>
    <row r="37" spans="1:8" x14ac:dyDescent="0.2">
      <c r="A37" s="85" t="s">
        <v>2323</v>
      </c>
      <c r="B37" s="109" t="s">
        <v>2324</v>
      </c>
      <c r="C37" s="107" t="s">
        <v>2328</v>
      </c>
      <c r="D37" s="86" t="s">
        <v>2326</v>
      </c>
      <c r="E37" s="87">
        <v>6940</v>
      </c>
      <c r="F37" s="86" t="s">
        <v>1030</v>
      </c>
      <c r="G37" s="656" t="s">
        <v>2327</v>
      </c>
      <c r="H37" s="657"/>
    </row>
    <row r="38" spans="1:8" x14ac:dyDescent="0.2">
      <c r="A38" s="85" t="s">
        <v>2329</v>
      </c>
      <c r="B38" s="109" t="s">
        <v>2330</v>
      </c>
      <c r="C38" s="107" t="s">
        <v>2331</v>
      </c>
      <c r="D38" s="86" t="s">
        <v>2332</v>
      </c>
      <c r="E38" s="87">
        <v>7100</v>
      </c>
      <c r="F38" s="86" t="s">
        <v>1030</v>
      </c>
      <c r="G38" s="656" t="s">
        <v>2333</v>
      </c>
      <c r="H38" s="657"/>
    </row>
    <row r="39" spans="1:8" x14ac:dyDescent="0.2">
      <c r="A39" s="383" t="s">
        <v>2337</v>
      </c>
      <c r="B39" s="384" t="s">
        <v>2334</v>
      </c>
      <c r="C39" s="380" t="s">
        <v>2335</v>
      </c>
      <c r="D39" s="385" t="s">
        <v>2700</v>
      </c>
      <c r="E39" s="386">
        <v>7141</v>
      </c>
      <c r="F39" s="385" t="s">
        <v>2336</v>
      </c>
      <c r="G39" s="863" t="s">
        <v>2704</v>
      </c>
      <c r="H39" s="864"/>
    </row>
    <row r="40" spans="1:8" s="31" customFormat="1" ht="26.25" customHeight="1" thickBot="1" x14ac:dyDescent="0.25">
      <c r="A40" s="62" t="s">
        <v>2338</v>
      </c>
      <c r="B40" s="108" t="s">
        <v>2697</v>
      </c>
      <c r="C40" s="108" t="s">
        <v>2698</v>
      </c>
      <c r="D40" s="63" t="s">
        <v>2699</v>
      </c>
      <c r="E40" s="64">
        <v>7151</v>
      </c>
      <c r="F40" s="63" t="s">
        <v>2336</v>
      </c>
      <c r="G40" s="652" t="s">
        <v>2701</v>
      </c>
      <c r="H40" s="653"/>
    </row>
    <row r="41" spans="1:8" s="31" customFormat="1" x14ac:dyDescent="0.2">
      <c r="A41" s="252"/>
      <c r="B41" s="74"/>
      <c r="C41" s="74"/>
      <c r="D41" s="74"/>
      <c r="E41" s="74"/>
      <c r="F41" s="74"/>
      <c r="G41" s="74"/>
      <c r="H41" s="74"/>
    </row>
  </sheetData>
  <mergeCells count="49">
    <mergeCell ref="G40:H40"/>
    <mergeCell ref="B22:H22"/>
    <mergeCell ref="B23:H23"/>
    <mergeCell ref="G36:H36"/>
    <mergeCell ref="A26:B26"/>
    <mergeCell ref="D25:F25"/>
    <mergeCell ref="D26:F26"/>
    <mergeCell ref="G31:H31"/>
    <mergeCell ref="G29:H29"/>
    <mergeCell ref="G30:H30"/>
    <mergeCell ref="A25:B25"/>
    <mergeCell ref="G25:H25"/>
    <mergeCell ref="G26:H26"/>
    <mergeCell ref="A22:A23"/>
    <mergeCell ref="G39:H39"/>
    <mergeCell ref="G28:H28"/>
    <mergeCell ref="A1:B1"/>
    <mergeCell ref="A12:B12"/>
    <mergeCell ref="C12:D12"/>
    <mergeCell ref="E12:F12"/>
    <mergeCell ref="C1:H1"/>
    <mergeCell ref="C3:H3"/>
    <mergeCell ref="D4:E4"/>
    <mergeCell ref="A2:B2"/>
    <mergeCell ref="G6:H9"/>
    <mergeCell ref="A11:H11"/>
    <mergeCell ref="C2:H2"/>
    <mergeCell ref="B9:E9"/>
    <mergeCell ref="G4:H5"/>
    <mergeCell ref="D5:E5"/>
    <mergeCell ref="D6:E6"/>
    <mergeCell ref="D7:E7"/>
    <mergeCell ref="A17:H17"/>
    <mergeCell ref="B10:E10"/>
    <mergeCell ref="A13:B13"/>
    <mergeCell ref="C13:D13"/>
    <mergeCell ref="E13:F13"/>
    <mergeCell ref="A14:H14"/>
    <mergeCell ref="G37:H37"/>
    <mergeCell ref="G38:H38"/>
    <mergeCell ref="E18:H18"/>
    <mergeCell ref="A21:H21"/>
    <mergeCell ref="G32:H32"/>
    <mergeCell ref="G33:H33"/>
    <mergeCell ref="G34:H34"/>
    <mergeCell ref="G35:H35"/>
    <mergeCell ref="E19:F19"/>
    <mergeCell ref="B20:H20"/>
    <mergeCell ref="B18:C18"/>
  </mergeCells>
  <phoneticPr fontId="0" type="noConversion"/>
  <hyperlinks>
    <hyperlink ref="A2:B2" location="Overview!A1" tooltip="Go to Trail Network Overview" display="Trail Network Overview" xr:uid="{00000000-0004-0000-3600-000000000000}"/>
    <hyperlink ref="B9:C9" r:id="rId1" display="www.co.larimer.co.us/naturalresources/htmp.htm" xr:uid="{00000000-0004-0000-3600-000001000000}"/>
    <hyperlink ref="D6:E6" location="MillSpringCr!A1" display="Mill Cr &amp; Spring Cr Trails" xr:uid="{00000000-0004-0000-3600-000002000000}"/>
    <hyperlink ref="D8" location="Stout!A1" display="Stout Tr" xr:uid="{00000000-0004-0000-3600-000003000000}"/>
    <hyperlink ref="D5:E5" location="LoryHorseT!A1" display="LoryHorsetooth Valley Trails" xr:uid="{00000000-0004-0000-3600-000004000000}"/>
    <hyperlink ref="D4:E4" location="LogHerWat!A1" display="LoggersHerringtonWathren Tr" xr:uid="{00000000-0004-0000-3600-000005000000}"/>
    <hyperlink ref="D7:E7" location="SawMCareyS!A1" display="Sawmill Carey Springs Tr" xr:uid="{00000000-0004-0000-3600-000006000000}"/>
  </hyperlinks>
  <pageMargins left="1" right="0.75" top="0.75" bottom="0.75" header="0.5" footer="0.5"/>
  <pageSetup scale="76"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1272" divId="CO_FN_21272" sourceType="sheet" destinationFile="C:\GPS\Bicycle\CO_FN\CO_FN_TT.htm" title="GeoBiking CO_FN TT Trail Description"/>
  </webPublishItem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8">
    <pageSetUpPr fitToPage="1"/>
  </sheetPr>
  <dimension ref="A1:J90"/>
  <sheetViews>
    <sheetView zoomScaleNormal="100" workbookViewId="0">
      <selection sqref="A1:B1"/>
    </sheetView>
  </sheetViews>
  <sheetFormatPr defaultRowHeight="12.75" x14ac:dyDescent="0.2"/>
  <cols>
    <col min="1" max="1" width="12.7109375" customWidth="1"/>
    <col min="2" max="2" width="13.42578125" customWidth="1"/>
    <col min="3" max="3" width="12.140625" bestFit="1" customWidth="1"/>
    <col min="4" max="4" width="14.5703125" customWidth="1"/>
    <col min="5" max="5" width="8" bestFit="1" customWidth="1"/>
    <col min="6" max="6" width="6.28515625" bestFit="1" customWidth="1"/>
    <col min="7" max="7" width="8" bestFit="1" customWidth="1"/>
    <col min="8" max="8" width="11.5703125" customWidth="1"/>
    <col min="9" max="9" width="43.7109375" customWidth="1"/>
    <col min="10" max="10" width="4" style="3" customWidth="1"/>
  </cols>
  <sheetData>
    <row r="1" spans="1:10" ht="23.25" customHeight="1" x14ac:dyDescent="0.2">
      <c r="A1" s="636" t="s">
        <v>4608</v>
      </c>
      <c r="B1" s="637"/>
      <c r="C1" s="645" t="s">
        <v>4609</v>
      </c>
      <c r="D1" s="760"/>
      <c r="E1" s="760"/>
      <c r="F1" s="760"/>
      <c r="G1" s="760"/>
      <c r="H1" s="760"/>
      <c r="I1" s="760"/>
    </row>
    <row r="2" spans="1:10" ht="17.25" customHeight="1" x14ac:dyDescent="0.2">
      <c r="A2" s="648" t="s">
        <v>3002</v>
      </c>
      <c r="B2" s="648"/>
      <c r="C2" s="647" t="s">
        <v>492</v>
      </c>
      <c r="D2" s="622"/>
      <c r="E2" s="622"/>
      <c r="F2" s="622"/>
      <c r="G2" s="622"/>
      <c r="H2" s="622"/>
      <c r="I2" s="622"/>
    </row>
    <row r="3" spans="1:10" x14ac:dyDescent="0.2">
      <c r="A3" s="195"/>
      <c r="B3" s="671"/>
      <c r="C3" s="671"/>
    </row>
    <row r="4" spans="1:10" x14ac:dyDescent="0.2">
      <c r="A4" s="189" t="s">
        <v>4610</v>
      </c>
      <c r="B4" s="691" t="s">
        <v>4611</v>
      </c>
      <c r="C4" s="691"/>
      <c r="D4" s="691"/>
      <c r="E4" s="691"/>
      <c r="F4" s="691"/>
      <c r="G4" s="691"/>
      <c r="H4" s="166" t="s">
        <v>4612</v>
      </c>
      <c r="I4" s="30" t="s">
        <v>3307</v>
      </c>
    </row>
    <row r="5" spans="1:10" x14ac:dyDescent="0.2">
      <c r="A5" s="196">
        <v>39784</v>
      </c>
      <c r="B5" s="691"/>
      <c r="C5" s="691"/>
      <c r="D5" s="691"/>
      <c r="E5" s="691"/>
      <c r="F5" s="691"/>
      <c r="G5" s="691"/>
      <c r="H5" s="185">
        <f>COUNTA(B11:B90)</f>
        <v>80</v>
      </c>
      <c r="I5" s="2" t="s">
        <v>1659</v>
      </c>
    </row>
    <row r="6" spans="1:10" x14ac:dyDescent="0.2">
      <c r="C6" s="9"/>
    </row>
    <row r="7" spans="1:10" s="7" customFormat="1" x14ac:dyDescent="0.2">
      <c r="A7" s="39" t="s">
        <v>692</v>
      </c>
      <c r="B7" s="966" t="s">
        <v>4464</v>
      </c>
      <c r="C7" s="966"/>
      <c r="D7" s="966"/>
      <c r="E7" s="966"/>
      <c r="F7" s="966"/>
      <c r="G7" s="966"/>
      <c r="H7" s="966"/>
      <c r="I7" s="966"/>
      <c r="J7" s="3"/>
    </row>
    <row r="8" spans="1:10" ht="13.5" thickBot="1" x14ac:dyDescent="0.25">
      <c r="C8" s="1"/>
    </row>
    <row r="9" spans="1:10" s="3" customFormat="1" x14ac:dyDescent="0.2">
      <c r="A9" s="958" t="s">
        <v>4465</v>
      </c>
      <c r="B9" s="962" t="s">
        <v>2965</v>
      </c>
      <c r="C9" s="964" t="s">
        <v>2966</v>
      </c>
      <c r="D9" s="962" t="s">
        <v>1396</v>
      </c>
      <c r="E9" s="960"/>
      <c r="F9" s="956" t="s">
        <v>4466</v>
      </c>
      <c r="G9" s="957"/>
      <c r="H9" s="958" t="s">
        <v>4467</v>
      </c>
      <c r="I9" s="960"/>
    </row>
    <row r="10" spans="1:10" s="3" customFormat="1" ht="13.5" thickBot="1" x14ac:dyDescent="0.25">
      <c r="A10" s="959"/>
      <c r="B10" s="963"/>
      <c r="C10" s="965"/>
      <c r="D10" s="963"/>
      <c r="E10" s="961"/>
      <c r="F10" s="197" t="s">
        <v>463</v>
      </c>
      <c r="G10" s="198" t="s">
        <v>464</v>
      </c>
      <c r="H10" s="959"/>
      <c r="I10" s="961"/>
    </row>
    <row r="11" spans="1:10" x14ac:dyDescent="0.2">
      <c r="A11" s="76" t="s">
        <v>1660</v>
      </c>
      <c r="B11" s="95" t="s">
        <v>602</v>
      </c>
      <c r="C11" s="95" t="s">
        <v>603</v>
      </c>
      <c r="D11" s="951" t="s">
        <v>604</v>
      </c>
      <c r="E11" s="951"/>
      <c r="F11" s="407"/>
      <c r="G11" s="408"/>
      <c r="H11" s="409" t="s">
        <v>605</v>
      </c>
      <c r="I11" s="410"/>
    </row>
    <row r="12" spans="1:10" x14ac:dyDescent="0.2">
      <c r="A12" s="59" t="s">
        <v>1661</v>
      </c>
      <c r="B12" s="97" t="s">
        <v>1662</v>
      </c>
      <c r="C12" s="97" t="s">
        <v>1663</v>
      </c>
      <c r="D12" s="751" t="s">
        <v>2137</v>
      </c>
      <c r="E12" s="751"/>
      <c r="F12" s="295"/>
      <c r="G12" s="295"/>
      <c r="H12" s="953" t="s">
        <v>2138</v>
      </c>
      <c r="I12" s="658"/>
      <c r="J12" s="3" t="s">
        <v>1664</v>
      </c>
    </row>
    <row r="13" spans="1:10" x14ac:dyDescent="0.2">
      <c r="A13" s="59" t="s">
        <v>1665</v>
      </c>
      <c r="B13" s="97" t="s">
        <v>606</v>
      </c>
      <c r="C13" s="97" t="s">
        <v>607</v>
      </c>
      <c r="D13" s="751" t="s">
        <v>608</v>
      </c>
      <c r="E13" s="751"/>
      <c r="F13" s="295"/>
      <c r="G13" s="411"/>
      <c r="H13" s="952" t="s">
        <v>609</v>
      </c>
      <c r="I13" s="752"/>
      <c r="J13" s="3" t="s">
        <v>1666</v>
      </c>
    </row>
    <row r="14" spans="1:10" x14ac:dyDescent="0.2">
      <c r="A14" s="59" t="s">
        <v>1667</v>
      </c>
      <c r="B14" s="97" t="s">
        <v>1668</v>
      </c>
      <c r="C14" s="97" t="s">
        <v>185</v>
      </c>
      <c r="D14" s="751" t="s">
        <v>1669</v>
      </c>
      <c r="E14" s="751"/>
      <c r="F14" s="295"/>
      <c r="G14" s="411"/>
      <c r="H14" s="952" t="s">
        <v>1528</v>
      </c>
      <c r="I14" s="954"/>
      <c r="J14" s="3" t="s">
        <v>1666</v>
      </c>
    </row>
    <row r="15" spans="1:10" x14ac:dyDescent="0.2">
      <c r="A15" s="59" t="s">
        <v>1670</v>
      </c>
      <c r="B15" s="97" t="s">
        <v>610</v>
      </c>
      <c r="C15" s="97" t="s">
        <v>611</v>
      </c>
      <c r="D15" s="751" t="s">
        <v>612</v>
      </c>
      <c r="E15" s="751"/>
      <c r="F15" s="295">
        <v>10</v>
      </c>
      <c r="G15" s="411">
        <v>8</v>
      </c>
      <c r="H15" s="953" t="s">
        <v>613</v>
      </c>
      <c r="I15" s="658"/>
      <c r="J15" s="3" t="s">
        <v>1666</v>
      </c>
    </row>
    <row r="16" spans="1:10" x14ac:dyDescent="0.2">
      <c r="A16" s="59" t="s">
        <v>1671</v>
      </c>
      <c r="B16" s="97" t="s">
        <v>1672</v>
      </c>
      <c r="C16" s="97" t="s">
        <v>1673</v>
      </c>
      <c r="D16" s="751" t="s">
        <v>1674</v>
      </c>
      <c r="E16" s="751"/>
      <c r="F16" s="295">
        <v>4</v>
      </c>
      <c r="G16" s="411"/>
      <c r="H16" s="953" t="s">
        <v>1529</v>
      </c>
      <c r="I16" s="955"/>
      <c r="J16" s="3" t="s">
        <v>1675</v>
      </c>
    </row>
    <row r="17" spans="1:10" x14ac:dyDescent="0.2">
      <c r="A17" s="59" t="s">
        <v>1676</v>
      </c>
      <c r="B17" s="97" t="s">
        <v>614</v>
      </c>
      <c r="C17" s="97" t="s">
        <v>615</v>
      </c>
      <c r="D17" s="751" t="s">
        <v>616</v>
      </c>
      <c r="E17" s="751"/>
      <c r="F17" s="295">
        <v>16</v>
      </c>
      <c r="G17" s="411">
        <v>10</v>
      </c>
      <c r="H17" s="953" t="s">
        <v>617</v>
      </c>
      <c r="I17" s="658"/>
      <c r="J17" s="3" t="s">
        <v>1666</v>
      </c>
    </row>
    <row r="18" spans="1:10" x14ac:dyDescent="0.2">
      <c r="A18" s="59" t="s">
        <v>1677</v>
      </c>
      <c r="B18" s="97" t="s">
        <v>618</v>
      </c>
      <c r="C18" s="97" t="s">
        <v>619</v>
      </c>
      <c r="D18" s="751" t="s">
        <v>620</v>
      </c>
      <c r="E18" s="751"/>
      <c r="F18" s="295">
        <v>6</v>
      </c>
      <c r="G18" s="295"/>
      <c r="H18" s="953" t="s">
        <v>621</v>
      </c>
      <c r="I18" s="658"/>
      <c r="J18" s="3" t="s">
        <v>1666</v>
      </c>
    </row>
    <row r="19" spans="1:10" x14ac:dyDescent="0.2">
      <c r="A19" s="59" t="s">
        <v>1678</v>
      </c>
      <c r="B19" s="97" t="s">
        <v>622</v>
      </c>
      <c r="C19" s="97" t="s">
        <v>623</v>
      </c>
      <c r="D19" s="751" t="s">
        <v>624</v>
      </c>
      <c r="E19" s="751"/>
      <c r="F19" s="295">
        <v>2</v>
      </c>
      <c r="G19" s="295">
        <v>8</v>
      </c>
      <c r="H19" s="953" t="s">
        <v>625</v>
      </c>
      <c r="I19" s="658"/>
      <c r="J19" s="3" t="s">
        <v>1666</v>
      </c>
    </row>
    <row r="20" spans="1:10" x14ac:dyDescent="0.2">
      <c r="A20" s="59" t="s">
        <v>1679</v>
      </c>
      <c r="B20" s="97" t="s">
        <v>626</v>
      </c>
      <c r="C20" s="97" t="s">
        <v>627</v>
      </c>
      <c r="D20" s="751" t="s">
        <v>628</v>
      </c>
      <c r="E20" s="751"/>
      <c r="F20" s="295">
        <v>12</v>
      </c>
      <c r="G20" s="295">
        <v>8</v>
      </c>
      <c r="H20" s="953" t="s">
        <v>629</v>
      </c>
      <c r="I20" s="658"/>
      <c r="J20" s="3" t="s">
        <v>1666</v>
      </c>
    </row>
    <row r="21" spans="1:10" x14ac:dyDescent="0.2">
      <c r="A21" s="59" t="s">
        <v>1680</v>
      </c>
      <c r="B21" s="97" t="s">
        <v>630</v>
      </c>
      <c r="C21" s="97" t="s">
        <v>631</v>
      </c>
      <c r="D21" s="751" t="s">
        <v>632</v>
      </c>
      <c r="E21" s="751"/>
      <c r="F21" s="295">
        <v>22</v>
      </c>
      <c r="G21" s="295">
        <v>10</v>
      </c>
      <c r="H21" s="953" t="s">
        <v>633</v>
      </c>
      <c r="I21" s="658"/>
      <c r="J21" s="3" t="s">
        <v>1666</v>
      </c>
    </row>
    <row r="22" spans="1:10" x14ac:dyDescent="0.2">
      <c r="A22" s="59" t="s">
        <v>1681</v>
      </c>
      <c r="B22" s="97" t="s">
        <v>634</v>
      </c>
      <c r="C22" s="97" t="s">
        <v>635</v>
      </c>
      <c r="D22" s="751" t="s">
        <v>636</v>
      </c>
      <c r="E22" s="751"/>
      <c r="F22" s="295"/>
      <c r="G22" s="295">
        <v>4</v>
      </c>
      <c r="H22" s="953" t="s">
        <v>637</v>
      </c>
      <c r="I22" s="658"/>
      <c r="J22" s="3" t="s">
        <v>1666</v>
      </c>
    </row>
    <row r="23" spans="1:10" x14ac:dyDescent="0.2">
      <c r="A23" s="59" t="s">
        <v>1682</v>
      </c>
      <c r="B23" s="97" t="s">
        <v>639</v>
      </c>
      <c r="C23" s="97" t="s">
        <v>640</v>
      </c>
      <c r="D23" s="751" t="s">
        <v>641</v>
      </c>
      <c r="E23" s="751"/>
      <c r="F23" s="295">
        <v>2</v>
      </c>
      <c r="G23" s="295">
        <v>10</v>
      </c>
      <c r="H23" s="953" t="s">
        <v>1683</v>
      </c>
      <c r="I23" s="658"/>
      <c r="J23" s="3" t="s">
        <v>1666</v>
      </c>
    </row>
    <row r="24" spans="1:10" x14ac:dyDescent="0.2">
      <c r="A24" s="59" t="s">
        <v>2596</v>
      </c>
      <c r="B24" s="97" t="s">
        <v>3132</v>
      </c>
      <c r="C24" s="97" t="s">
        <v>3133</v>
      </c>
      <c r="D24" s="751" t="s">
        <v>1684</v>
      </c>
      <c r="E24" s="751"/>
      <c r="F24" s="295">
        <v>7</v>
      </c>
      <c r="G24" s="295">
        <v>10</v>
      </c>
      <c r="H24" s="953" t="s">
        <v>3134</v>
      </c>
      <c r="I24" s="658"/>
      <c r="J24" s="3" t="s">
        <v>1664</v>
      </c>
    </row>
    <row r="25" spans="1:10" x14ac:dyDescent="0.2">
      <c r="A25" s="59" t="s">
        <v>1685</v>
      </c>
      <c r="B25" s="97" t="s">
        <v>1433</v>
      </c>
      <c r="C25" s="97" t="s">
        <v>2053</v>
      </c>
      <c r="D25" s="751" t="s">
        <v>2054</v>
      </c>
      <c r="E25" s="751"/>
      <c r="F25" s="295"/>
      <c r="G25" s="295"/>
      <c r="H25" s="953" t="s">
        <v>2055</v>
      </c>
      <c r="I25" s="658"/>
      <c r="J25" s="3" t="s">
        <v>1666</v>
      </c>
    </row>
    <row r="26" spans="1:10" x14ac:dyDescent="0.2">
      <c r="A26" s="59" t="s">
        <v>1686</v>
      </c>
      <c r="B26" s="97" t="s">
        <v>2056</v>
      </c>
      <c r="C26" s="97" t="s">
        <v>2057</v>
      </c>
      <c r="D26" s="751" t="s">
        <v>2058</v>
      </c>
      <c r="E26" s="751"/>
      <c r="F26" s="295"/>
      <c r="G26" s="295"/>
      <c r="H26" s="953" t="s">
        <v>3344</v>
      </c>
      <c r="I26" s="658"/>
      <c r="J26" s="3" t="s">
        <v>1666</v>
      </c>
    </row>
    <row r="27" spans="1:10" x14ac:dyDescent="0.2">
      <c r="A27" s="59" t="s">
        <v>1687</v>
      </c>
      <c r="B27" s="97" t="s">
        <v>4129</v>
      </c>
      <c r="C27" s="97" t="s">
        <v>4130</v>
      </c>
      <c r="D27" s="751" t="s">
        <v>4131</v>
      </c>
      <c r="E27" s="751"/>
      <c r="F27" s="295">
        <v>4</v>
      </c>
      <c r="G27" s="295"/>
      <c r="H27" s="953" t="s">
        <v>4132</v>
      </c>
      <c r="I27" s="658"/>
      <c r="J27" s="3" t="s">
        <v>1666</v>
      </c>
    </row>
    <row r="28" spans="1:10" x14ac:dyDescent="0.2">
      <c r="A28" s="59" t="s">
        <v>1688</v>
      </c>
      <c r="B28" s="97" t="s">
        <v>4133</v>
      </c>
      <c r="C28" s="97" t="s">
        <v>4134</v>
      </c>
      <c r="D28" s="751" t="s">
        <v>4135</v>
      </c>
      <c r="E28" s="751"/>
      <c r="F28" s="295">
        <v>12</v>
      </c>
      <c r="G28" s="295">
        <v>12</v>
      </c>
      <c r="H28" s="953" t="s">
        <v>3212</v>
      </c>
      <c r="I28" s="658"/>
      <c r="J28" s="3" t="s">
        <v>1666</v>
      </c>
    </row>
    <row r="29" spans="1:10" x14ac:dyDescent="0.2">
      <c r="A29" s="59" t="s">
        <v>1689</v>
      </c>
      <c r="B29" s="97" t="s">
        <v>1690</v>
      </c>
      <c r="C29" s="97" t="s">
        <v>1691</v>
      </c>
      <c r="D29" s="751" t="s">
        <v>1436</v>
      </c>
      <c r="E29" s="751"/>
      <c r="F29" s="295">
        <v>9</v>
      </c>
      <c r="G29" s="295">
        <v>30</v>
      </c>
      <c r="H29" s="953" t="s">
        <v>3345</v>
      </c>
      <c r="I29" s="658"/>
      <c r="J29" s="3" t="s">
        <v>1664</v>
      </c>
    </row>
    <row r="30" spans="1:10" x14ac:dyDescent="0.2">
      <c r="A30" s="412" t="s">
        <v>1437</v>
      </c>
      <c r="B30" s="413" t="s">
        <v>3213</v>
      </c>
      <c r="C30" s="413" t="s">
        <v>3214</v>
      </c>
      <c r="D30" s="972" t="s">
        <v>3215</v>
      </c>
      <c r="E30" s="972"/>
      <c r="F30" s="414">
        <v>8</v>
      </c>
      <c r="G30" s="411">
        <v>6</v>
      </c>
      <c r="H30" s="970" t="s">
        <v>3216</v>
      </c>
      <c r="I30" s="971"/>
      <c r="J30" s="3" t="s">
        <v>1666</v>
      </c>
    </row>
    <row r="31" spans="1:10" x14ac:dyDescent="0.2">
      <c r="A31" s="59" t="s">
        <v>1438</v>
      </c>
      <c r="B31" s="97" t="s">
        <v>3217</v>
      </c>
      <c r="C31" s="97" t="s">
        <v>3218</v>
      </c>
      <c r="D31" s="751" t="s">
        <v>3219</v>
      </c>
      <c r="E31" s="751"/>
      <c r="F31" s="295"/>
      <c r="G31" s="295"/>
      <c r="H31" s="953" t="s">
        <v>3220</v>
      </c>
      <c r="I31" s="658"/>
    </row>
    <row r="32" spans="1:10" x14ac:dyDescent="0.2">
      <c r="A32" s="59" t="s">
        <v>1439</v>
      </c>
      <c r="B32" s="97" t="s">
        <v>3221</v>
      </c>
      <c r="C32" s="97" t="s">
        <v>3222</v>
      </c>
      <c r="D32" s="751" t="s">
        <v>3223</v>
      </c>
      <c r="E32" s="751"/>
      <c r="F32" s="295">
        <v>3</v>
      </c>
      <c r="G32" s="295"/>
      <c r="H32" s="953" t="s">
        <v>3224</v>
      </c>
      <c r="I32" s="658"/>
      <c r="J32" s="3" t="s">
        <v>1666</v>
      </c>
    </row>
    <row r="33" spans="1:10" x14ac:dyDescent="0.2">
      <c r="A33" s="59" t="s">
        <v>1440</v>
      </c>
      <c r="B33" s="97" t="s">
        <v>3225</v>
      </c>
      <c r="C33" s="97" t="s">
        <v>3226</v>
      </c>
      <c r="D33" s="751" t="s">
        <v>3227</v>
      </c>
      <c r="E33" s="751"/>
      <c r="F33" s="295">
        <v>8</v>
      </c>
      <c r="G33" s="295">
        <v>16</v>
      </c>
      <c r="H33" s="953" t="s">
        <v>3228</v>
      </c>
      <c r="I33" s="658"/>
      <c r="J33" s="3" t="s">
        <v>1666</v>
      </c>
    </row>
    <row r="34" spans="1:10" x14ac:dyDescent="0.2">
      <c r="A34" s="59" t="s">
        <v>1441</v>
      </c>
      <c r="B34" s="97" t="s">
        <v>3230</v>
      </c>
      <c r="C34" s="97" t="s">
        <v>3231</v>
      </c>
      <c r="D34" s="751" t="s">
        <v>3232</v>
      </c>
      <c r="E34" s="751"/>
      <c r="F34" s="295"/>
      <c r="G34" s="295">
        <v>4</v>
      </c>
      <c r="H34" s="953" t="s">
        <v>3233</v>
      </c>
      <c r="I34" s="658"/>
      <c r="J34" s="3" t="s">
        <v>1666</v>
      </c>
    </row>
    <row r="35" spans="1:10" x14ac:dyDescent="0.2">
      <c r="A35" s="59" t="s">
        <v>1442</v>
      </c>
      <c r="B35" s="97" t="s">
        <v>1443</v>
      </c>
      <c r="C35" s="97" t="s">
        <v>1444</v>
      </c>
      <c r="D35" s="751" t="s">
        <v>1445</v>
      </c>
      <c r="E35" s="751"/>
      <c r="F35" s="295">
        <v>1</v>
      </c>
      <c r="G35" s="295"/>
      <c r="H35" s="953" t="s">
        <v>3346</v>
      </c>
      <c r="I35" s="955"/>
      <c r="J35" s="3" t="s">
        <v>1675</v>
      </c>
    </row>
    <row r="36" spans="1:10" x14ac:dyDescent="0.2">
      <c r="A36" s="59" t="s">
        <v>1446</v>
      </c>
      <c r="B36" s="97" t="s">
        <v>3234</v>
      </c>
      <c r="C36" s="97" t="s">
        <v>3235</v>
      </c>
      <c r="D36" s="751" t="s">
        <v>3236</v>
      </c>
      <c r="E36" s="751"/>
      <c r="F36" s="295">
        <v>6</v>
      </c>
      <c r="G36" s="295">
        <v>6</v>
      </c>
      <c r="H36" s="953" t="s">
        <v>3237</v>
      </c>
      <c r="I36" s="658"/>
      <c r="J36" s="3" t="s">
        <v>1447</v>
      </c>
    </row>
    <row r="37" spans="1:10" x14ac:dyDescent="0.2">
      <c r="A37" s="59" t="s">
        <v>1448</v>
      </c>
      <c r="B37" s="97" t="s">
        <v>3238</v>
      </c>
      <c r="C37" s="97" t="s">
        <v>3239</v>
      </c>
      <c r="D37" s="751" t="s">
        <v>3240</v>
      </c>
      <c r="E37" s="751"/>
      <c r="F37" s="295">
        <v>6</v>
      </c>
      <c r="G37" s="295">
        <v>12</v>
      </c>
      <c r="H37" s="953" t="s">
        <v>3241</v>
      </c>
      <c r="I37" s="658"/>
      <c r="J37" s="3" t="s">
        <v>1666</v>
      </c>
    </row>
    <row r="38" spans="1:10" x14ac:dyDescent="0.2">
      <c r="A38" s="59" t="s">
        <v>1449</v>
      </c>
      <c r="B38" s="97" t="s">
        <v>1450</v>
      </c>
      <c r="C38" s="97" t="s">
        <v>1451</v>
      </c>
      <c r="D38" s="751" t="s">
        <v>1452</v>
      </c>
      <c r="E38" s="751"/>
      <c r="F38" s="295">
        <v>8</v>
      </c>
      <c r="G38" s="295">
        <v>24</v>
      </c>
      <c r="H38" s="953" t="s">
        <v>3347</v>
      </c>
      <c r="I38" s="955"/>
      <c r="J38" s="3" t="s">
        <v>1675</v>
      </c>
    </row>
    <row r="39" spans="1:10" x14ac:dyDescent="0.2">
      <c r="A39" s="59" t="s">
        <v>1453</v>
      </c>
      <c r="B39" s="97" t="s">
        <v>3242</v>
      </c>
      <c r="C39" s="97" t="s">
        <v>3243</v>
      </c>
      <c r="D39" s="751" t="s">
        <v>3244</v>
      </c>
      <c r="E39" s="751"/>
      <c r="F39" s="295">
        <v>4</v>
      </c>
      <c r="G39" s="295">
        <v>4</v>
      </c>
      <c r="H39" s="953" t="s">
        <v>3245</v>
      </c>
      <c r="I39" s="658"/>
      <c r="J39" s="3" t="s">
        <v>1666</v>
      </c>
    </row>
    <row r="40" spans="1:10" x14ac:dyDescent="0.2">
      <c r="A40" s="59" t="s">
        <v>1454</v>
      </c>
      <c r="B40" s="97" t="s">
        <v>3246</v>
      </c>
      <c r="C40" s="97" t="s">
        <v>3247</v>
      </c>
      <c r="D40" s="751" t="s">
        <v>3248</v>
      </c>
      <c r="E40" s="751"/>
      <c r="F40" s="295">
        <v>6</v>
      </c>
      <c r="G40" s="295"/>
      <c r="H40" s="953" t="s">
        <v>574</v>
      </c>
      <c r="I40" s="658"/>
      <c r="J40" s="3" t="s">
        <v>1666</v>
      </c>
    </row>
    <row r="41" spans="1:10" x14ac:dyDescent="0.2">
      <c r="A41" s="59" t="s">
        <v>1455</v>
      </c>
      <c r="B41" s="97" t="s">
        <v>575</v>
      </c>
      <c r="C41" s="97" t="s">
        <v>576</v>
      </c>
      <c r="D41" s="751" t="s">
        <v>577</v>
      </c>
      <c r="E41" s="751"/>
      <c r="F41" s="295">
        <v>16</v>
      </c>
      <c r="G41" s="295">
        <v>8</v>
      </c>
      <c r="H41" s="953" t="s">
        <v>578</v>
      </c>
      <c r="I41" s="658"/>
      <c r="J41" s="3" t="s">
        <v>1666</v>
      </c>
    </row>
    <row r="42" spans="1:10" x14ac:dyDescent="0.2">
      <c r="A42" s="59" t="s">
        <v>1456</v>
      </c>
      <c r="B42" s="97" t="s">
        <v>3844</v>
      </c>
      <c r="C42" s="97" t="s">
        <v>3845</v>
      </c>
      <c r="D42" s="97" t="s">
        <v>3846</v>
      </c>
      <c r="E42" s="97"/>
      <c r="F42" s="295"/>
      <c r="G42" s="295"/>
      <c r="H42" s="953" t="s">
        <v>3847</v>
      </c>
      <c r="I42" s="955"/>
      <c r="J42" s="3" t="s">
        <v>1457</v>
      </c>
    </row>
    <row r="43" spans="1:10" x14ac:dyDescent="0.2">
      <c r="A43" s="59" t="s">
        <v>1458</v>
      </c>
      <c r="B43" s="97" t="s">
        <v>580</v>
      </c>
      <c r="C43" s="97" t="s">
        <v>4475</v>
      </c>
      <c r="D43" s="751" t="s">
        <v>581</v>
      </c>
      <c r="E43" s="751"/>
      <c r="F43" s="295">
        <v>8</v>
      </c>
      <c r="G43" s="295"/>
      <c r="H43" s="953" t="s">
        <v>582</v>
      </c>
      <c r="I43" s="658"/>
      <c r="J43" s="3" t="s">
        <v>1666</v>
      </c>
    </row>
    <row r="44" spans="1:10" x14ac:dyDescent="0.2">
      <c r="A44" s="59" t="s">
        <v>1459</v>
      </c>
      <c r="B44" s="97" t="s">
        <v>1460</v>
      </c>
      <c r="C44" s="97" t="s">
        <v>1461</v>
      </c>
      <c r="D44" s="751" t="s">
        <v>151</v>
      </c>
      <c r="E44" s="751"/>
      <c r="F44" s="295"/>
      <c r="G44" s="295"/>
      <c r="H44" s="953" t="s">
        <v>152</v>
      </c>
      <c r="I44" s="658"/>
      <c r="J44" s="3" t="s">
        <v>1666</v>
      </c>
    </row>
    <row r="45" spans="1:10" x14ac:dyDescent="0.2">
      <c r="A45" s="59" t="s">
        <v>1462</v>
      </c>
      <c r="B45" s="97" t="s">
        <v>153</v>
      </c>
      <c r="C45" s="97" t="s">
        <v>154</v>
      </c>
      <c r="D45" s="751" t="s">
        <v>155</v>
      </c>
      <c r="E45" s="751"/>
      <c r="F45" s="295">
        <v>4</v>
      </c>
      <c r="G45" s="295"/>
      <c r="H45" s="953" t="s">
        <v>156</v>
      </c>
      <c r="I45" s="658"/>
      <c r="J45" s="3" t="s">
        <v>1666</v>
      </c>
    </row>
    <row r="46" spans="1:10" x14ac:dyDescent="0.2">
      <c r="A46" s="59" t="s">
        <v>1463</v>
      </c>
      <c r="B46" s="97" t="s">
        <v>157</v>
      </c>
      <c r="C46" s="97" t="s">
        <v>158</v>
      </c>
      <c r="D46" s="751" t="s">
        <v>159</v>
      </c>
      <c r="E46" s="751"/>
      <c r="F46" s="295">
        <v>10</v>
      </c>
      <c r="G46" s="295">
        <v>8</v>
      </c>
      <c r="H46" s="953" t="s">
        <v>160</v>
      </c>
      <c r="I46" s="658"/>
      <c r="J46" s="3" t="s">
        <v>1666</v>
      </c>
    </row>
    <row r="47" spans="1:10" x14ac:dyDescent="0.2">
      <c r="A47" s="59" t="s">
        <v>1464</v>
      </c>
      <c r="B47" s="97" t="s">
        <v>161</v>
      </c>
      <c r="C47" s="97" t="s">
        <v>162</v>
      </c>
      <c r="D47" s="751" t="s">
        <v>163</v>
      </c>
      <c r="E47" s="751"/>
      <c r="F47" s="295">
        <v>24</v>
      </c>
      <c r="G47" s="295">
        <v>32</v>
      </c>
      <c r="H47" s="953" t="s">
        <v>164</v>
      </c>
      <c r="I47" s="658"/>
      <c r="J47" s="3" t="s">
        <v>1666</v>
      </c>
    </row>
    <row r="48" spans="1:10" x14ac:dyDescent="0.2">
      <c r="A48" s="59" t="s">
        <v>1465</v>
      </c>
      <c r="B48" s="97" t="s">
        <v>3511</v>
      </c>
      <c r="C48" s="97" t="s">
        <v>3512</v>
      </c>
      <c r="D48" s="751" t="s">
        <v>166</v>
      </c>
      <c r="E48" s="751"/>
      <c r="F48" s="295"/>
      <c r="G48" s="295"/>
      <c r="H48" s="953" t="s">
        <v>1466</v>
      </c>
      <c r="I48" s="658"/>
      <c r="J48" s="3" t="s">
        <v>1457</v>
      </c>
    </row>
    <row r="49" spans="1:10" x14ac:dyDescent="0.2">
      <c r="A49" s="59" t="s">
        <v>1467</v>
      </c>
      <c r="B49" s="97" t="s">
        <v>1468</v>
      </c>
      <c r="C49" s="97" t="s">
        <v>1469</v>
      </c>
      <c r="D49" s="751" t="s">
        <v>168</v>
      </c>
      <c r="E49" s="751"/>
      <c r="F49" s="295">
        <v>4</v>
      </c>
      <c r="G49" s="295"/>
      <c r="H49" s="953" t="s">
        <v>169</v>
      </c>
      <c r="I49" s="658"/>
      <c r="J49" s="3" t="s">
        <v>1666</v>
      </c>
    </row>
    <row r="50" spans="1:10" s="51" customFormat="1" x14ac:dyDescent="0.2">
      <c r="A50" s="415" t="s">
        <v>1470</v>
      </c>
      <c r="B50" s="416" t="s">
        <v>170</v>
      </c>
      <c r="C50" s="416" t="s">
        <v>171</v>
      </c>
      <c r="D50" s="967" t="s">
        <v>172</v>
      </c>
      <c r="E50" s="967"/>
      <c r="F50" s="417">
        <v>12</v>
      </c>
      <c r="G50" s="414">
        <v>12</v>
      </c>
      <c r="H50" s="973" t="s">
        <v>173</v>
      </c>
      <c r="I50" s="974"/>
      <c r="J50" s="264" t="s">
        <v>1666</v>
      </c>
    </row>
    <row r="51" spans="1:10" x14ac:dyDescent="0.2">
      <c r="A51" s="59" t="s">
        <v>1471</v>
      </c>
      <c r="B51" s="97" t="s">
        <v>174</v>
      </c>
      <c r="C51" s="97" t="s">
        <v>175</v>
      </c>
      <c r="D51" s="751" t="s">
        <v>176</v>
      </c>
      <c r="E51" s="751"/>
      <c r="F51" s="295">
        <v>8</v>
      </c>
      <c r="G51" s="295">
        <v>6</v>
      </c>
      <c r="H51" s="953" t="s">
        <v>177</v>
      </c>
      <c r="I51" s="658"/>
      <c r="J51" s="3" t="s">
        <v>1666</v>
      </c>
    </row>
    <row r="52" spans="1:10" x14ac:dyDescent="0.2">
      <c r="A52" s="59" t="s">
        <v>1472</v>
      </c>
      <c r="B52" s="97" t="s">
        <v>178</v>
      </c>
      <c r="C52" s="97" t="s">
        <v>179</v>
      </c>
      <c r="D52" s="751" t="s">
        <v>180</v>
      </c>
      <c r="E52" s="751"/>
      <c r="F52" s="295">
        <v>8</v>
      </c>
      <c r="G52" s="295">
        <v>16</v>
      </c>
      <c r="H52" s="953" t="s">
        <v>181</v>
      </c>
      <c r="I52" s="658"/>
      <c r="J52" s="3" t="s">
        <v>1666</v>
      </c>
    </row>
    <row r="53" spans="1:10" x14ac:dyDescent="0.2">
      <c r="A53" s="59" t="s">
        <v>1473</v>
      </c>
      <c r="B53" s="97" t="s">
        <v>1474</v>
      </c>
      <c r="C53" s="97" t="s">
        <v>1475</v>
      </c>
      <c r="D53" s="751" t="s">
        <v>182</v>
      </c>
      <c r="E53" s="751"/>
      <c r="F53" s="295"/>
      <c r="G53" s="295"/>
      <c r="H53" s="953" t="s">
        <v>183</v>
      </c>
      <c r="I53" s="658"/>
      <c r="J53" s="3" t="s">
        <v>1666</v>
      </c>
    </row>
    <row r="54" spans="1:10" x14ac:dyDescent="0.2">
      <c r="A54" s="59" t="s">
        <v>1476</v>
      </c>
      <c r="B54" s="97" t="s">
        <v>1477</v>
      </c>
      <c r="C54" s="97" t="s">
        <v>1478</v>
      </c>
      <c r="D54" s="751" t="s">
        <v>186</v>
      </c>
      <c r="E54" s="751"/>
      <c r="F54" s="295">
        <v>4</v>
      </c>
      <c r="G54" s="295"/>
      <c r="H54" s="953" t="s">
        <v>1479</v>
      </c>
      <c r="I54" s="658"/>
      <c r="J54" s="3" t="s">
        <v>1666</v>
      </c>
    </row>
    <row r="55" spans="1:10" x14ac:dyDescent="0.2">
      <c r="A55" s="59" t="s">
        <v>1480</v>
      </c>
      <c r="B55" s="97" t="s">
        <v>187</v>
      </c>
      <c r="C55" s="97" t="s">
        <v>188</v>
      </c>
      <c r="D55" s="751" t="s">
        <v>189</v>
      </c>
      <c r="E55" s="751"/>
      <c r="F55" s="295">
        <v>28</v>
      </c>
      <c r="G55" s="295">
        <v>12</v>
      </c>
      <c r="H55" s="953" t="s">
        <v>190</v>
      </c>
      <c r="I55" s="658"/>
      <c r="J55" s="3" t="s">
        <v>1666</v>
      </c>
    </row>
    <row r="56" spans="1:10" x14ac:dyDescent="0.2">
      <c r="A56" s="59" t="s">
        <v>1481</v>
      </c>
      <c r="B56" s="97" t="s">
        <v>192</v>
      </c>
      <c r="C56" s="97" t="s">
        <v>193</v>
      </c>
      <c r="D56" s="751" t="s">
        <v>194</v>
      </c>
      <c r="E56" s="751"/>
      <c r="F56" s="295">
        <v>6</v>
      </c>
      <c r="G56" s="295">
        <v>4</v>
      </c>
      <c r="H56" s="953" t="s">
        <v>195</v>
      </c>
      <c r="I56" s="658"/>
      <c r="J56" s="3" t="s">
        <v>1666</v>
      </c>
    </row>
    <row r="57" spans="1:10" x14ac:dyDescent="0.2">
      <c r="A57" s="59" t="s">
        <v>1482</v>
      </c>
      <c r="B57" s="97" t="s">
        <v>196</v>
      </c>
      <c r="C57" s="97" t="s">
        <v>197</v>
      </c>
      <c r="D57" s="751" t="s">
        <v>198</v>
      </c>
      <c r="E57" s="751"/>
      <c r="F57" s="295">
        <v>0</v>
      </c>
      <c r="G57" s="295">
        <v>6</v>
      </c>
      <c r="H57" s="953" t="s">
        <v>199</v>
      </c>
      <c r="I57" s="658"/>
      <c r="J57" s="3" t="s">
        <v>1666</v>
      </c>
    </row>
    <row r="58" spans="1:10" x14ac:dyDescent="0.2">
      <c r="A58" s="59" t="s">
        <v>1483</v>
      </c>
      <c r="B58" s="97" t="s">
        <v>200</v>
      </c>
      <c r="C58" s="97" t="s">
        <v>201</v>
      </c>
      <c r="D58" s="751" t="s">
        <v>202</v>
      </c>
      <c r="E58" s="751"/>
      <c r="F58" s="295">
        <v>10</v>
      </c>
      <c r="G58" s="295">
        <v>30</v>
      </c>
      <c r="H58" s="953" t="s">
        <v>203</v>
      </c>
      <c r="I58" s="658"/>
      <c r="J58" s="3" t="s">
        <v>1666</v>
      </c>
    </row>
    <row r="59" spans="1:10" x14ac:dyDescent="0.2">
      <c r="A59" s="59" t="s">
        <v>1484</v>
      </c>
      <c r="B59" s="97" t="s">
        <v>1485</v>
      </c>
      <c r="C59" s="97" t="s">
        <v>1486</v>
      </c>
      <c r="D59" s="751" t="s">
        <v>204</v>
      </c>
      <c r="E59" s="751"/>
      <c r="F59" s="295"/>
      <c r="G59" s="295"/>
      <c r="H59" s="953" t="s">
        <v>205</v>
      </c>
      <c r="I59" s="658"/>
      <c r="J59" s="3" t="s">
        <v>1666</v>
      </c>
    </row>
    <row r="60" spans="1:10" x14ac:dyDescent="0.2">
      <c r="A60" s="59" t="s">
        <v>1487</v>
      </c>
      <c r="B60" s="97" t="s">
        <v>206</v>
      </c>
      <c r="C60" s="97" t="s">
        <v>207</v>
      </c>
      <c r="D60" s="751" t="s">
        <v>208</v>
      </c>
      <c r="E60" s="751"/>
      <c r="F60" s="295">
        <v>8</v>
      </c>
      <c r="G60" s="295"/>
      <c r="H60" s="953" t="s">
        <v>209</v>
      </c>
      <c r="I60" s="658"/>
      <c r="J60" s="3" t="s">
        <v>1666</v>
      </c>
    </row>
    <row r="61" spans="1:10" x14ac:dyDescent="0.2">
      <c r="A61" s="59" t="s">
        <v>1488</v>
      </c>
      <c r="B61" s="97" t="s">
        <v>210</v>
      </c>
      <c r="C61" s="97" t="s">
        <v>211</v>
      </c>
      <c r="D61" s="751" t="s">
        <v>212</v>
      </c>
      <c r="E61" s="751"/>
      <c r="F61" s="295"/>
      <c r="G61" s="295"/>
      <c r="H61" s="953" t="s">
        <v>1489</v>
      </c>
      <c r="I61" s="658"/>
    </row>
    <row r="62" spans="1:10" x14ac:dyDescent="0.2">
      <c r="A62" s="59" t="s">
        <v>1490</v>
      </c>
      <c r="B62" s="97" t="s">
        <v>213</v>
      </c>
      <c r="C62" s="97" t="s">
        <v>214</v>
      </c>
      <c r="D62" s="751" t="s">
        <v>215</v>
      </c>
      <c r="E62" s="751"/>
      <c r="F62" s="295"/>
      <c r="G62" s="295"/>
      <c r="H62" s="953" t="s">
        <v>4192</v>
      </c>
      <c r="I62" s="658"/>
      <c r="J62" s="3" t="s">
        <v>1666</v>
      </c>
    </row>
    <row r="63" spans="1:10" x14ac:dyDescent="0.2">
      <c r="A63" s="59" t="s">
        <v>1491</v>
      </c>
      <c r="B63" s="97" t="s">
        <v>4193</v>
      </c>
      <c r="C63" s="97" t="s">
        <v>4194</v>
      </c>
      <c r="D63" s="751" t="s">
        <v>4195</v>
      </c>
      <c r="E63" s="751"/>
      <c r="F63" s="295">
        <v>1</v>
      </c>
      <c r="G63" s="295"/>
      <c r="H63" s="953" t="s">
        <v>1492</v>
      </c>
      <c r="I63" s="658"/>
      <c r="J63" s="3" t="s">
        <v>1666</v>
      </c>
    </row>
    <row r="64" spans="1:10" x14ac:dyDescent="0.2">
      <c r="A64" s="59" t="s">
        <v>1493</v>
      </c>
      <c r="B64" s="97" t="s">
        <v>1494</v>
      </c>
      <c r="C64" s="97" t="s">
        <v>1495</v>
      </c>
      <c r="D64" s="751" t="s">
        <v>4196</v>
      </c>
      <c r="E64" s="751"/>
      <c r="F64" s="295">
        <v>6</v>
      </c>
      <c r="G64" s="295">
        <v>6</v>
      </c>
      <c r="H64" s="953" t="s">
        <v>4197</v>
      </c>
      <c r="I64" s="658"/>
      <c r="J64" s="3" t="s">
        <v>1666</v>
      </c>
    </row>
    <row r="65" spans="1:10" x14ac:dyDescent="0.2">
      <c r="A65" s="59" t="s">
        <v>1496</v>
      </c>
      <c r="B65" s="97" t="s">
        <v>4198</v>
      </c>
      <c r="C65" s="97" t="s">
        <v>4199</v>
      </c>
      <c r="D65" s="751" t="s">
        <v>4200</v>
      </c>
      <c r="E65" s="751"/>
      <c r="F65" s="295">
        <v>16</v>
      </c>
      <c r="G65" s="295">
        <v>28</v>
      </c>
      <c r="H65" s="953" t="s">
        <v>4201</v>
      </c>
      <c r="I65" s="658"/>
      <c r="J65" s="3" t="s">
        <v>1666</v>
      </c>
    </row>
    <row r="66" spans="1:10" x14ac:dyDescent="0.2">
      <c r="A66" s="59" t="s">
        <v>1497</v>
      </c>
      <c r="B66" s="97" t="s">
        <v>2140</v>
      </c>
      <c r="C66" s="97" t="s">
        <v>2141</v>
      </c>
      <c r="D66" s="751" t="s">
        <v>2142</v>
      </c>
      <c r="E66" s="751"/>
      <c r="F66" s="295"/>
      <c r="G66" s="295">
        <v>4</v>
      </c>
      <c r="H66" s="953" t="s">
        <v>2143</v>
      </c>
      <c r="I66" s="658"/>
      <c r="J66" s="3" t="s">
        <v>1666</v>
      </c>
    </row>
    <row r="67" spans="1:10" x14ac:dyDescent="0.2">
      <c r="A67" s="96" t="s">
        <v>1498</v>
      </c>
      <c r="B67" s="97" t="s">
        <v>2145</v>
      </c>
      <c r="C67" s="97" t="s">
        <v>2099</v>
      </c>
      <c r="D67" s="751" t="s">
        <v>2100</v>
      </c>
      <c r="E67" s="751"/>
      <c r="F67" s="295">
        <v>8</v>
      </c>
      <c r="G67" s="295"/>
      <c r="H67" s="953" t="s">
        <v>2101</v>
      </c>
      <c r="I67" s="658"/>
      <c r="J67" s="3" t="s">
        <v>1666</v>
      </c>
    </row>
    <row r="68" spans="1:10" x14ac:dyDescent="0.2">
      <c r="A68" s="59" t="s">
        <v>1499</v>
      </c>
      <c r="B68" s="97" t="s">
        <v>4202</v>
      </c>
      <c r="C68" s="97" t="s">
        <v>4203</v>
      </c>
      <c r="D68" s="751" t="s">
        <v>4204</v>
      </c>
      <c r="E68" s="751"/>
      <c r="F68" s="295">
        <v>6</v>
      </c>
      <c r="G68" s="295"/>
      <c r="H68" s="953" t="s">
        <v>4205</v>
      </c>
      <c r="I68" s="658"/>
      <c r="J68" s="3" t="s">
        <v>1666</v>
      </c>
    </row>
    <row r="69" spans="1:10" x14ac:dyDescent="0.2">
      <c r="A69" s="59" t="s">
        <v>1500</v>
      </c>
      <c r="B69" s="97" t="s">
        <v>4206</v>
      </c>
      <c r="C69" s="97" t="s">
        <v>1940</v>
      </c>
      <c r="D69" s="751" t="s">
        <v>4207</v>
      </c>
      <c r="E69" s="751"/>
      <c r="F69" s="295">
        <v>4</v>
      </c>
      <c r="G69" s="295">
        <v>8</v>
      </c>
      <c r="H69" s="953" t="s">
        <v>4208</v>
      </c>
      <c r="I69" s="658"/>
      <c r="J69" s="3" t="s">
        <v>1666</v>
      </c>
    </row>
    <row r="70" spans="1:10" x14ac:dyDescent="0.2">
      <c r="A70" s="59" t="s">
        <v>1501</v>
      </c>
      <c r="B70" s="97" t="s">
        <v>4209</v>
      </c>
      <c r="C70" s="97" t="s">
        <v>4210</v>
      </c>
      <c r="D70" s="751" t="s">
        <v>798</v>
      </c>
      <c r="E70" s="751"/>
      <c r="F70" s="295">
        <v>8</v>
      </c>
      <c r="G70" s="295">
        <v>8</v>
      </c>
      <c r="H70" s="953" t="s">
        <v>799</v>
      </c>
      <c r="I70" s="658"/>
      <c r="J70" s="3" t="s">
        <v>1666</v>
      </c>
    </row>
    <row r="71" spans="1:10" x14ac:dyDescent="0.2">
      <c r="A71" s="59" t="s">
        <v>1502</v>
      </c>
      <c r="B71" s="97" t="s">
        <v>800</v>
      </c>
      <c r="C71" s="97" t="s">
        <v>801</v>
      </c>
      <c r="D71" s="751" t="s">
        <v>802</v>
      </c>
      <c r="E71" s="751"/>
      <c r="F71" s="295">
        <v>4</v>
      </c>
      <c r="G71" s="295"/>
      <c r="H71" s="953" t="s">
        <v>803</v>
      </c>
      <c r="I71" s="658"/>
      <c r="J71" s="3" t="s">
        <v>1666</v>
      </c>
    </row>
    <row r="72" spans="1:10" x14ac:dyDescent="0.2">
      <c r="A72" s="59" t="s">
        <v>1503</v>
      </c>
      <c r="B72" s="97" t="s">
        <v>804</v>
      </c>
      <c r="C72" s="97" t="s">
        <v>805</v>
      </c>
      <c r="D72" s="751" t="s">
        <v>806</v>
      </c>
      <c r="E72" s="751"/>
      <c r="F72" s="295"/>
      <c r="G72" s="295"/>
      <c r="H72" s="953" t="s">
        <v>807</v>
      </c>
      <c r="I72" s="658"/>
      <c r="J72" s="3" t="s">
        <v>1666</v>
      </c>
    </row>
    <row r="73" spans="1:10" x14ac:dyDescent="0.2">
      <c r="A73" s="59" t="s">
        <v>1504</v>
      </c>
      <c r="B73" s="97" t="s">
        <v>4572</v>
      </c>
      <c r="C73" s="97" t="s">
        <v>4573</v>
      </c>
      <c r="D73" s="751" t="s">
        <v>4574</v>
      </c>
      <c r="E73" s="751"/>
      <c r="F73" s="295">
        <v>2</v>
      </c>
      <c r="G73" s="295">
        <v>6</v>
      </c>
      <c r="H73" s="953" t="s">
        <v>4575</v>
      </c>
      <c r="I73" s="658"/>
      <c r="J73" s="3" t="s">
        <v>1666</v>
      </c>
    </row>
    <row r="74" spans="1:10" x14ac:dyDescent="0.2">
      <c r="A74" s="59" t="s">
        <v>1505</v>
      </c>
      <c r="B74" s="97" t="s">
        <v>1506</v>
      </c>
      <c r="C74" s="97" t="s">
        <v>1507</v>
      </c>
      <c r="D74" s="751" t="s">
        <v>4576</v>
      </c>
      <c r="E74" s="751"/>
      <c r="F74" s="295"/>
      <c r="G74" s="295"/>
      <c r="H74" s="953" t="s">
        <v>4577</v>
      </c>
      <c r="I74" s="658"/>
      <c r="J74" s="3" t="s">
        <v>1666</v>
      </c>
    </row>
    <row r="75" spans="1:10" x14ac:dyDescent="0.2">
      <c r="A75" s="59" t="s">
        <v>1508</v>
      </c>
      <c r="B75" s="97" t="s">
        <v>4579</v>
      </c>
      <c r="C75" s="97" t="s">
        <v>465</v>
      </c>
      <c r="D75" s="751" t="s">
        <v>466</v>
      </c>
      <c r="E75" s="751"/>
      <c r="F75" s="295">
        <v>6</v>
      </c>
      <c r="G75" s="295"/>
      <c r="H75" s="953" t="s">
        <v>467</v>
      </c>
      <c r="I75" s="658"/>
      <c r="J75" s="3" t="s">
        <v>1666</v>
      </c>
    </row>
    <row r="76" spans="1:10" x14ac:dyDescent="0.2">
      <c r="A76" s="59" t="s">
        <v>1509</v>
      </c>
      <c r="B76" s="97" t="s">
        <v>618</v>
      </c>
      <c r="C76" s="97" t="s">
        <v>1510</v>
      </c>
      <c r="D76" s="751" t="s">
        <v>1511</v>
      </c>
      <c r="E76" s="751"/>
      <c r="F76" s="295"/>
      <c r="G76" s="295"/>
      <c r="H76" s="953" t="s">
        <v>3348</v>
      </c>
      <c r="I76" s="955"/>
      <c r="J76" s="3" t="s">
        <v>1666</v>
      </c>
    </row>
    <row r="77" spans="1:10" x14ac:dyDescent="0.2">
      <c r="A77" s="59" t="s">
        <v>1512</v>
      </c>
      <c r="B77" s="97" t="s">
        <v>468</v>
      </c>
      <c r="C77" s="97" t="s">
        <v>469</v>
      </c>
      <c r="D77" s="751" t="s">
        <v>470</v>
      </c>
      <c r="E77" s="751"/>
      <c r="F77" s="295">
        <v>18</v>
      </c>
      <c r="G77" s="295">
        <v>12</v>
      </c>
      <c r="H77" s="953" t="s">
        <v>471</v>
      </c>
      <c r="I77" s="658"/>
      <c r="J77" s="3" t="s">
        <v>1666</v>
      </c>
    </row>
    <row r="78" spans="1:10" x14ac:dyDescent="0.2">
      <c r="A78" s="59" t="s">
        <v>1513</v>
      </c>
      <c r="B78" s="97" t="s">
        <v>472</v>
      </c>
      <c r="C78" s="97" t="s">
        <v>473</v>
      </c>
      <c r="D78" s="751" t="s">
        <v>2236</v>
      </c>
      <c r="E78" s="751"/>
      <c r="F78" s="295">
        <v>16</v>
      </c>
      <c r="G78" s="295">
        <v>22</v>
      </c>
      <c r="H78" s="953" t="s">
        <v>2237</v>
      </c>
      <c r="I78" s="658"/>
      <c r="J78" s="3" t="s">
        <v>1666</v>
      </c>
    </row>
    <row r="79" spans="1:10" x14ac:dyDescent="0.2">
      <c r="A79" s="59" t="s">
        <v>1514</v>
      </c>
      <c r="B79" s="97" t="s">
        <v>3196</v>
      </c>
      <c r="C79" s="97" t="s">
        <v>3197</v>
      </c>
      <c r="D79" s="751" t="s">
        <v>3198</v>
      </c>
      <c r="E79" s="751"/>
      <c r="F79" s="295">
        <v>1</v>
      </c>
      <c r="G79" s="295"/>
      <c r="H79" s="953" t="s">
        <v>3199</v>
      </c>
      <c r="I79" s="658"/>
      <c r="J79" s="3" t="s">
        <v>1666</v>
      </c>
    </row>
    <row r="80" spans="1:10" x14ac:dyDescent="0.2">
      <c r="A80" s="59" t="s">
        <v>1515</v>
      </c>
      <c r="B80" s="97" t="s">
        <v>3200</v>
      </c>
      <c r="C80" s="97" t="s">
        <v>3201</v>
      </c>
      <c r="D80" s="751" t="s">
        <v>3202</v>
      </c>
      <c r="E80" s="751"/>
      <c r="F80" s="295">
        <v>4</v>
      </c>
      <c r="G80" s="295">
        <v>8</v>
      </c>
      <c r="H80" s="953" t="s">
        <v>3203</v>
      </c>
      <c r="I80" s="658"/>
      <c r="J80" s="3" t="s">
        <v>1666</v>
      </c>
    </row>
    <row r="81" spans="1:10" x14ac:dyDescent="0.2">
      <c r="A81" s="59" t="s">
        <v>1516</v>
      </c>
      <c r="B81" s="97" t="s">
        <v>3204</v>
      </c>
      <c r="C81" s="97" t="s">
        <v>3205</v>
      </c>
      <c r="D81" s="751" t="s">
        <v>3206</v>
      </c>
      <c r="E81" s="751"/>
      <c r="F81" s="295">
        <v>10</v>
      </c>
      <c r="G81" s="295"/>
      <c r="H81" s="953" t="s">
        <v>3207</v>
      </c>
      <c r="I81" s="658"/>
      <c r="J81" s="3" t="s">
        <v>1666</v>
      </c>
    </row>
    <row r="82" spans="1:10" x14ac:dyDescent="0.2">
      <c r="A82" s="59" t="s">
        <v>1517</v>
      </c>
      <c r="B82" s="97" t="s">
        <v>3509</v>
      </c>
      <c r="C82" s="97" t="s">
        <v>3510</v>
      </c>
      <c r="D82" s="751" t="s">
        <v>3209</v>
      </c>
      <c r="E82" s="751"/>
      <c r="F82" s="295">
        <v>52</v>
      </c>
      <c r="G82" s="295">
        <v>36</v>
      </c>
      <c r="H82" s="953" t="s">
        <v>3210</v>
      </c>
      <c r="I82" s="658"/>
      <c r="J82" s="3" t="s">
        <v>1666</v>
      </c>
    </row>
    <row r="83" spans="1:10" x14ac:dyDescent="0.2">
      <c r="A83" s="59" t="s">
        <v>1518</v>
      </c>
      <c r="B83" s="97" t="s">
        <v>1340</v>
      </c>
      <c r="C83" s="97" t="s">
        <v>3508</v>
      </c>
      <c r="D83" s="751" t="s">
        <v>1341</v>
      </c>
      <c r="E83" s="751"/>
      <c r="F83" s="295">
        <v>10</v>
      </c>
      <c r="G83" s="295">
        <v>8</v>
      </c>
      <c r="H83" s="953" t="s">
        <v>1342</v>
      </c>
      <c r="I83" s="658"/>
      <c r="J83" s="3" t="s">
        <v>1666</v>
      </c>
    </row>
    <row r="84" spans="1:10" x14ac:dyDescent="0.2">
      <c r="A84" s="59" t="s">
        <v>1519</v>
      </c>
      <c r="B84" s="97" t="s">
        <v>1343</v>
      </c>
      <c r="C84" s="97" t="s">
        <v>1344</v>
      </c>
      <c r="D84" s="751" t="s">
        <v>1345</v>
      </c>
      <c r="E84" s="751"/>
      <c r="F84" s="295">
        <v>6</v>
      </c>
      <c r="G84" s="295">
        <v>10</v>
      </c>
      <c r="H84" s="953" t="s">
        <v>1346</v>
      </c>
      <c r="I84" s="658"/>
      <c r="J84" s="3" t="s">
        <v>1666</v>
      </c>
    </row>
    <row r="85" spans="1:10" x14ac:dyDescent="0.2">
      <c r="A85" s="59" t="s">
        <v>1520</v>
      </c>
      <c r="B85" s="97" t="s">
        <v>2117</v>
      </c>
      <c r="C85" s="97" t="s">
        <v>2118</v>
      </c>
      <c r="D85" s="751" t="s">
        <v>2119</v>
      </c>
      <c r="E85" s="751"/>
      <c r="F85" s="295">
        <v>10</v>
      </c>
      <c r="G85" s="295">
        <v>12</v>
      </c>
      <c r="H85" s="953" t="s">
        <v>2120</v>
      </c>
      <c r="I85" s="658"/>
      <c r="J85" s="3" t="s">
        <v>1666</v>
      </c>
    </row>
    <row r="86" spans="1:10" x14ac:dyDescent="0.2">
      <c r="A86" s="59" t="s">
        <v>1521</v>
      </c>
      <c r="B86" s="97" t="s">
        <v>2121</v>
      </c>
      <c r="C86" s="97" t="s">
        <v>2122</v>
      </c>
      <c r="D86" s="751" t="s">
        <v>2123</v>
      </c>
      <c r="E86" s="751"/>
      <c r="F86" s="295">
        <v>27</v>
      </c>
      <c r="G86" s="295">
        <v>26</v>
      </c>
      <c r="H86" s="953" t="s">
        <v>2124</v>
      </c>
      <c r="I86" s="658"/>
      <c r="J86" s="3" t="s">
        <v>1666</v>
      </c>
    </row>
    <row r="87" spans="1:10" x14ac:dyDescent="0.2">
      <c r="A87" s="59" t="s">
        <v>1522</v>
      </c>
      <c r="B87" s="97" t="s">
        <v>2125</v>
      </c>
      <c r="C87" s="97" t="s">
        <v>2126</v>
      </c>
      <c r="D87" s="751" t="s">
        <v>2127</v>
      </c>
      <c r="E87" s="751"/>
      <c r="F87" s="295">
        <v>10</v>
      </c>
      <c r="G87" s="295">
        <v>20</v>
      </c>
      <c r="H87" s="953" t="s">
        <v>2128</v>
      </c>
      <c r="I87" s="658"/>
      <c r="J87" s="3" t="s">
        <v>1523</v>
      </c>
    </row>
    <row r="88" spans="1:10" x14ac:dyDescent="0.2">
      <c r="A88" s="59" t="s">
        <v>1524</v>
      </c>
      <c r="B88" s="97" t="s">
        <v>2129</v>
      </c>
      <c r="C88" s="97" t="s">
        <v>2130</v>
      </c>
      <c r="D88" s="751" t="s">
        <v>2131</v>
      </c>
      <c r="E88" s="751"/>
      <c r="F88" s="295">
        <v>8</v>
      </c>
      <c r="G88" s="295">
        <v>8</v>
      </c>
      <c r="H88" s="953" t="s">
        <v>2132</v>
      </c>
      <c r="I88" s="658"/>
      <c r="J88" s="3" t="s">
        <v>1523</v>
      </c>
    </row>
    <row r="89" spans="1:10" x14ac:dyDescent="0.2">
      <c r="A89" s="59" t="s">
        <v>1525</v>
      </c>
      <c r="B89" s="97" t="s">
        <v>2133</v>
      </c>
      <c r="C89" s="97" t="s">
        <v>2134</v>
      </c>
      <c r="D89" s="751" t="s">
        <v>2135</v>
      </c>
      <c r="E89" s="751"/>
      <c r="F89" s="295">
        <v>4</v>
      </c>
      <c r="G89" s="295">
        <v>8</v>
      </c>
      <c r="H89" s="953" t="s">
        <v>2136</v>
      </c>
      <c r="I89" s="658"/>
      <c r="J89" s="3" t="s">
        <v>1666</v>
      </c>
    </row>
    <row r="90" spans="1:10" ht="16.5" customHeight="1" thickBot="1" x14ac:dyDescent="0.25">
      <c r="A90" s="345" t="s">
        <v>1526</v>
      </c>
      <c r="B90" s="98" t="s">
        <v>1662</v>
      </c>
      <c r="C90" s="98" t="s">
        <v>1663</v>
      </c>
      <c r="D90" s="968" t="s">
        <v>1527</v>
      </c>
      <c r="E90" s="968"/>
      <c r="F90" s="418">
        <v>8</v>
      </c>
      <c r="G90" s="418">
        <v>10</v>
      </c>
      <c r="H90" s="969" t="s">
        <v>3349</v>
      </c>
      <c r="I90" s="725"/>
      <c r="J90" s="3" t="s">
        <v>1666</v>
      </c>
    </row>
  </sheetData>
  <mergeCells count="171">
    <mergeCell ref="H46:I46"/>
    <mergeCell ref="H51:I51"/>
    <mergeCell ref="H50:I50"/>
    <mergeCell ref="H48:I48"/>
    <mergeCell ref="D24:E24"/>
    <mergeCell ref="D29:E29"/>
    <mergeCell ref="H29:I29"/>
    <mergeCell ref="H21:I21"/>
    <mergeCell ref="D21:E21"/>
    <mergeCell ref="D23:E23"/>
    <mergeCell ref="D22:E22"/>
    <mergeCell ref="D27:E27"/>
    <mergeCell ref="D25:E25"/>
    <mergeCell ref="D26:E26"/>
    <mergeCell ref="H26:I26"/>
    <mergeCell ref="H25:I25"/>
    <mergeCell ref="H22:I22"/>
    <mergeCell ref="H24:I24"/>
    <mergeCell ref="H23:I23"/>
    <mergeCell ref="H42:I42"/>
    <mergeCell ref="H36:I36"/>
    <mergeCell ref="H37:I37"/>
    <mergeCell ref="H39:I39"/>
    <mergeCell ref="H31:I31"/>
    <mergeCell ref="H60:I60"/>
    <mergeCell ref="D60:E60"/>
    <mergeCell ref="D70:E70"/>
    <mergeCell ref="D71:E71"/>
    <mergeCell ref="D72:E72"/>
    <mergeCell ref="D73:E73"/>
    <mergeCell ref="D76:E76"/>
    <mergeCell ref="D68:E68"/>
    <mergeCell ref="D28:E28"/>
    <mergeCell ref="D32:E32"/>
    <mergeCell ref="H30:I30"/>
    <mergeCell ref="D30:E30"/>
    <mergeCell ref="D57:E57"/>
    <mergeCell ref="H49:I49"/>
    <mergeCell ref="D45:E45"/>
    <mergeCell ref="D46:E46"/>
    <mergeCell ref="D49:E49"/>
    <mergeCell ref="H47:I47"/>
    <mergeCell ref="D47:E47"/>
    <mergeCell ref="D58:E58"/>
    <mergeCell ref="D55:E55"/>
    <mergeCell ref="D51:E51"/>
    <mergeCell ref="H53:I53"/>
    <mergeCell ref="H45:I45"/>
    <mergeCell ref="H90:I90"/>
    <mergeCell ref="H89:I89"/>
    <mergeCell ref="H80:I80"/>
    <mergeCell ref="H81:I81"/>
    <mergeCell ref="H82:I82"/>
    <mergeCell ref="H83:I83"/>
    <mergeCell ref="H88:I88"/>
    <mergeCell ref="H87:I87"/>
    <mergeCell ref="H84:I84"/>
    <mergeCell ref="H86:I86"/>
    <mergeCell ref="D89:E89"/>
    <mergeCell ref="D88:E88"/>
    <mergeCell ref="D83:E83"/>
    <mergeCell ref="D90:E90"/>
    <mergeCell ref="D74:E74"/>
    <mergeCell ref="D75:E75"/>
    <mergeCell ref="D77:E77"/>
    <mergeCell ref="D82:E82"/>
    <mergeCell ref="D79:E79"/>
    <mergeCell ref="D84:E84"/>
    <mergeCell ref="D86:E86"/>
    <mergeCell ref="D85:E85"/>
    <mergeCell ref="D87:E87"/>
    <mergeCell ref="D80:E80"/>
    <mergeCell ref="D81:E81"/>
    <mergeCell ref="D78:E78"/>
    <mergeCell ref="D62:E62"/>
    <mergeCell ref="D39:E39"/>
    <mergeCell ref="D41:E41"/>
    <mergeCell ref="D69:E69"/>
    <mergeCell ref="D52:E52"/>
    <mergeCell ref="D53:E53"/>
    <mergeCell ref="D54:E54"/>
    <mergeCell ref="D56:E56"/>
    <mergeCell ref="D63:E63"/>
    <mergeCell ref="D43:E43"/>
    <mergeCell ref="D44:E44"/>
    <mergeCell ref="D40:E40"/>
    <mergeCell ref="D67:E67"/>
    <mergeCell ref="D66:E66"/>
    <mergeCell ref="D48:E48"/>
    <mergeCell ref="D50:E50"/>
    <mergeCell ref="D65:E65"/>
    <mergeCell ref="D61:E61"/>
    <mergeCell ref="D59:E59"/>
    <mergeCell ref="D64:E64"/>
    <mergeCell ref="H32:I32"/>
    <mergeCell ref="H33:I33"/>
    <mergeCell ref="D33:E33"/>
    <mergeCell ref="H41:I41"/>
    <mergeCell ref="D31:E31"/>
    <mergeCell ref="D38:E38"/>
    <mergeCell ref="D34:E34"/>
    <mergeCell ref="D36:E36"/>
    <mergeCell ref="D35:E35"/>
    <mergeCell ref="D37:E37"/>
    <mergeCell ref="H43:I43"/>
    <mergeCell ref="H35:I35"/>
    <mergeCell ref="H34:I34"/>
    <mergeCell ref="H38:I38"/>
    <mergeCell ref="H44:I44"/>
    <mergeCell ref="H40:I40"/>
    <mergeCell ref="H69:I69"/>
    <mergeCell ref="H85:I85"/>
    <mergeCell ref="H70:I70"/>
    <mergeCell ref="H71:I71"/>
    <mergeCell ref="H72:I72"/>
    <mergeCell ref="H73:I73"/>
    <mergeCell ref="H75:I75"/>
    <mergeCell ref="H77:I77"/>
    <mergeCell ref="H74:I74"/>
    <mergeCell ref="H79:I79"/>
    <mergeCell ref="H78:I78"/>
    <mergeCell ref="H76:I76"/>
    <mergeCell ref="H61:I61"/>
    <mergeCell ref="H65:I65"/>
    <mergeCell ref="H64:I64"/>
    <mergeCell ref="H63:I63"/>
    <mergeCell ref="H62:I62"/>
    <mergeCell ref="H52:I52"/>
    <mergeCell ref="F9:G9"/>
    <mergeCell ref="A1:B1"/>
    <mergeCell ref="C1:I1"/>
    <mergeCell ref="C2:I2"/>
    <mergeCell ref="A2:B2"/>
    <mergeCell ref="A9:A10"/>
    <mergeCell ref="H68:I68"/>
    <mergeCell ref="H66:I66"/>
    <mergeCell ref="H67:I67"/>
    <mergeCell ref="B3:C3"/>
    <mergeCell ref="H9:I10"/>
    <mergeCell ref="D9:E10"/>
    <mergeCell ref="C9:C10"/>
    <mergeCell ref="B9:B10"/>
    <mergeCell ref="B7:I7"/>
    <mergeCell ref="B4:G5"/>
    <mergeCell ref="H54:I54"/>
    <mergeCell ref="H56:I56"/>
    <mergeCell ref="H58:I58"/>
    <mergeCell ref="H59:I59"/>
    <mergeCell ref="H57:I57"/>
    <mergeCell ref="H55:I55"/>
    <mergeCell ref="H27:I27"/>
    <mergeCell ref="H28:I28"/>
    <mergeCell ref="D11:E11"/>
    <mergeCell ref="D13:E13"/>
    <mergeCell ref="H13:I13"/>
    <mergeCell ref="H17:I17"/>
    <mergeCell ref="H15:I15"/>
    <mergeCell ref="D14:E14"/>
    <mergeCell ref="H14:I14"/>
    <mergeCell ref="D15:E15"/>
    <mergeCell ref="D20:E20"/>
    <mergeCell ref="H12:I12"/>
    <mergeCell ref="D12:E12"/>
    <mergeCell ref="D16:E16"/>
    <mergeCell ref="H16:I16"/>
    <mergeCell ref="H19:I19"/>
    <mergeCell ref="D17:E17"/>
    <mergeCell ref="D18:E18"/>
    <mergeCell ref="D19:E19"/>
    <mergeCell ref="H18:I18"/>
    <mergeCell ref="H20:I20"/>
  </mergeCells>
  <phoneticPr fontId="0" type="noConversion"/>
  <hyperlinks>
    <hyperlink ref="A2:B2" location="Overview!A1" tooltip="Go to Trail Network Overview sheet" display="Trail Network Overview" xr:uid="{00000000-0004-0000-3700-000000000000}"/>
    <hyperlink ref="I5" r:id="rId1" display="http://www.rtd-denver.com/AlphabeticalList.shtml" xr:uid="{00000000-0004-0000-3700-000001000000}"/>
  </hyperlinks>
  <pageMargins left="1" right="0.75" top="0.75" bottom="0.75" header="0.5" footer="0.5"/>
  <pageSetup scale="58" orientation="portrait" r:id="rId2"/>
  <headerFooter alignWithMargins="0">
    <oddHeader>&amp;L&amp;"Arial,Bold"&amp;Uhttp://geobiking.org&amp;C&amp;F</oddHeader>
    <oddFooter>&amp;LAuthor: &amp;"Arial,Bold"Robert Prehn&amp;CData free for personal use and remains property of author.&amp;R&amp;D</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80">
    <pageSetUpPr fitToPage="1"/>
  </sheetPr>
  <dimension ref="A1:F145"/>
  <sheetViews>
    <sheetView topLeftCell="A61" zoomScaleNormal="100" workbookViewId="0">
      <selection activeCell="F71" sqref="F71"/>
    </sheetView>
  </sheetViews>
  <sheetFormatPr defaultRowHeight="12.75" x14ac:dyDescent="0.2"/>
  <cols>
    <col min="1" max="1" width="25.42578125" customWidth="1"/>
    <col min="2" max="2" width="37.7109375" customWidth="1"/>
    <col min="3" max="3" width="27.28515625" customWidth="1"/>
    <col min="4" max="4" width="28.140625" bestFit="1" customWidth="1"/>
  </cols>
  <sheetData>
    <row r="1" spans="1:6" s="135" customFormat="1" ht="19.5" thickTop="1" thickBot="1" x14ac:dyDescent="0.25">
      <c r="A1" s="270" t="s">
        <v>49</v>
      </c>
      <c r="B1" s="975" t="s">
        <v>1692</v>
      </c>
      <c r="C1" s="975"/>
      <c r="D1" s="976"/>
    </row>
    <row r="2" spans="1:6" s="6" customFormat="1" x14ac:dyDescent="0.2">
      <c r="A2" s="419" t="s">
        <v>1656</v>
      </c>
      <c r="B2" s="420" t="s">
        <v>1647</v>
      </c>
      <c r="C2" s="421"/>
      <c r="D2" s="422"/>
    </row>
    <row r="3" spans="1:6" s="6" customFormat="1" x14ac:dyDescent="0.2">
      <c r="A3" s="423" t="s">
        <v>1250</v>
      </c>
      <c r="B3" s="424" t="s">
        <v>1845</v>
      </c>
      <c r="C3" s="425" t="s">
        <v>1251</v>
      </c>
      <c r="D3" s="330"/>
    </row>
    <row r="4" spans="1:6" s="6" customFormat="1" x14ac:dyDescent="0.2">
      <c r="A4" s="426" t="s">
        <v>1244</v>
      </c>
      <c r="B4" s="424" t="s">
        <v>6</v>
      </c>
      <c r="C4" s="60"/>
      <c r="D4" s="330"/>
    </row>
    <row r="5" spans="1:6" s="6" customFormat="1" x14ac:dyDescent="0.2">
      <c r="A5" s="426" t="s">
        <v>1248</v>
      </c>
      <c r="B5" s="424" t="s">
        <v>2185</v>
      </c>
      <c r="C5" s="60"/>
      <c r="D5" s="330"/>
    </row>
    <row r="6" spans="1:6" s="6" customFormat="1" x14ac:dyDescent="0.2">
      <c r="A6" s="426" t="s">
        <v>1252</v>
      </c>
      <c r="B6" s="427" t="s">
        <v>2221</v>
      </c>
      <c r="C6" s="425" t="s">
        <v>1251</v>
      </c>
      <c r="D6" s="330"/>
    </row>
    <row r="7" spans="1:6" s="6" customFormat="1" x14ac:dyDescent="0.2">
      <c r="A7" s="428" t="s">
        <v>955</v>
      </c>
      <c r="B7" s="424" t="s">
        <v>6</v>
      </c>
      <c r="C7" s="60"/>
      <c r="D7" s="330"/>
    </row>
    <row r="8" spans="1:6" s="6" customFormat="1" x14ac:dyDescent="0.2">
      <c r="A8" s="428" t="s">
        <v>3851</v>
      </c>
      <c r="B8" s="424" t="s">
        <v>3343</v>
      </c>
      <c r="C8" s="60"/>
      <c r="D8" s="330"/>
    </row>
    <row r="9" spans="1:6" s="6" customFormat="1" x14ac:dyDescent="0.2">
      <c r="A9" s="428" t="s">
        <v>3748</v>
      </c>
      <c r="B9" s="424" t="s">
        <v>2725</v>
      </c>
      <c r="C9" s="60"/>
      <c r="D9" s="330"/>
    </row>
    <row r="10" spans="1:6" s="6" customFormat="1" x14ac:dyDescent="0.2">
      <c r="A10" s="426" t="s">
        <v>3351</v>
      </c>
      <c r="B10" s="424" t="s">
        <v>1258</v>
      </c>
      <c r="C10" s="60"/>
      <c r="D10" s="330"/>
    </row>
    <row r="11" spans="1:6" s="6" customFormat="1" x14ac:dyDescent="0.2">
      <c r="A11" s="426" t="s">
        <v>4538</v>
      </c>
      <c r="B11" s="424" t="s">
        <v>1260</v>
      </c>
      <c r="C11" s="60"/>
      <c r="D11" s="330"/>
    </row>
    <row r="12" spans="1:6" s="532" customFormat="1" x14ac:dyDescent="0.2">
      <c r="A12" s="455" t="s">
        <v>5503</v>
      </c>
      <c r="B12" s="424" t="s">
        <v>2738</v>
      </c>
      <c r="C12" s="424" t="s">
        <v>1264</v>
      </c>
      <c r="D12" s="530"/>
    </row>
    <row r="13" spans="1:6" s="6" customFormat="1" x14ac:dyDescent="0.2">
      <c r="A13" s="426" t="s">
        <v>1238</v>
      </c>
      <c r="B13" s="424" t="s">
        <v>1261</v>
      </c>
      <c r="C13" s="60"/>
      <c r="D13" s="330"/>
      <c r="E13" s="834" t="s">
        <v>5389</v>
      </c>
      <c r="F13" s="834"/>
    </row>
    <row r="14" spans="1:6" s="6" customFormat="1" x14ac:dyDescent="0.2">
      <c r="A14" s="517" t="s">
        <v>5455</v>
      </c>
      <c r="B14" s="424" t="s">
        <v>5454</v>
      </c>
      <c r="C14" s="60"/>
      <c r="D14" s="330"/>
      <c r="E14" s="834"/>
      <c r="F14" s="834"/>
    </row>
    <row r="15" spans="1:6" s="6" customFormat="1" x14ac:dyDescent="0.2">
      <c r="A15" s="426" t="s">
        <v>2950</v>
      </c>
      <c r="B15" s="424" t="s">
        <v>2738</v>
      </c>
      <c r="C15" s="60"/>
      <c r="D15" s="330"/>
    </row>
    <row r="16" spans="1:6" s="6" customFormat="1" x14ac:dyDescent="0.2">
      <c r="A16" s="426" t="s">
        <v>4299</v>
      </c>
      <c r="B16" s="424" t="s">
        <v>2725</v>
      </c>
      <c r="C16" s="60"/>
      <c r="D16" s="330"/>
    </row>
    <row r="17" spans="1:4" s="6" customFormat="1" x14ac:dyDescent="0.2">
      <c r="A17" s="426" t="s">
        <v>867</v>
      </c>
      <c r="B17" s="424" t="s">
        <v>1264</v>
      </c>
      <c r="C17" s="60"/>
      <c r="D17" s="330"/>
    </row>
    <row r="18" spans="1:4" s="6" customFormat="1" x14ac:dyDescent="0.2">
      <c r="A18" s="426" t="s">
        <v>1241</v>
      </c>
      <c r="B18" s="424" t="s">
        <v>1265</v>
      </c>
      <c r="C18" s="60"/>
      <c r="D18" s="330"/>
    </row>
    <row r="19" spans="1:4" s="6" customFormat="1" x14ac:dyDescent="0.2">
      <c r="A19" s="426" t="s">
        <v>1211</v>
      </c>
      <c r="B19" s="424" t="s">
        <v>1266</v>
      </c>
      <c r="C19" s="60"/>
      <c r="D19" s="330"/>
    </row>
    <row r="20" spans="1:4" s="6" customFormat="1" x14ac:dyDescent="0.2">
      <c r="A20" s="426" t="s">
        <v>2951</v>
      </c>
      <c r="B20" s="424" t="s">
        <v>1533</v>
      </c>
      <c r="C20" s="60"/>
      <c r="D20" s="330"/>
    </row>
    <row r="21" spans="1:4" s="6" customFormat="1" x14ac:dyDescent="0.2">
      <c r="A21" s="426" t="s">
        <v>4558</v>
      </c>
      <c r="B21" s="424" t="s">
        <v>1270</v>
      </c>
      <c r="C21" s="60"/>
      <c r="D21" s="330"/>
    </row>
    <row r="22" spans="1:4" s="6" customFormat="1" x14ac:dyDescent="0.2">
      <c r="A22" s="426" t="s">
        <v>872</v>
      </c>
      <c r="B22" s="424" t="s">
        <v>1271</v>
      </c>
      <c r="C22" s="60"/>
      <c r="D22" s="330"/>
    </row>
    <row r="23" spans="1:4" s="6" customFormat="1" x14ac:dyDescent="0.2">
      <c r="A23" s="426" t="s">
        <v>1257</v>
      </c>
      <c r="B23" s="424" t="s">
        <v>1258</v>
      </c>
      <c r="C23" s="60"/>
      <c r="D23" s="330"/>
    </row>
    <row r="24" spans="1:4" s="6" customFormat="1" x14ac:dyDescent="0.2">
      <c r="A24" s="426" t="s">
        <v>1237</v>
      </c>
      <c r="B24" s="424" t="s">
        <v>1272</v>
      </c>
      <c r="C24" s="60"/>
      <c r="D24" s="330"/>
    </row>
    <row r="25" spans="1:4" s="6" customFormat="1" x14ac:dyDescent="0.2">
      <c r="A25" s="426" t="s">
        <v>1235</v>
      </c>
      <c r="B25" s="424" t="s">
        <v>1272</v>
      </c>
      <c r="C25" s="60"/>
      <c r="D25" s="330"/>
    </row>
    <row r="26" spans="1:4" s="6" customFormat="1" x14ac:dyDescent="0.2">
      <c r="A26" s="426" t="s">
        <v>1230</v>
      </c>
      <c r="B26" s="424" t="s">
        <v>1230</v>
      </c>
      <c r="C26" s="424" t="s">
        <v>2943</v>
      </c>
      <c r="D26" s="330"/>
    </row>
    <row r="27" spans="1:4" s="6" customFormat="1" x14ac:dyDescent="0.2">
      <c r="A27" s="426" t="s">
        <v>1205</v>
      </c>
      <c r="B27" s="424" t="s">
        <v>1273</v>
      </c>
      <c r="C27" s="60"/>
      <c r="D27" s="330"/>
    </row>
    <row r="28" spans="1:4" s="6" customFormat="1" x14ac:dyDescent="0.2">
      <c r="A28" s="426" t="s">
        <v>1240</v>
      </c>
      <c r="B28" s="424" t="s">
        <v>1261</v>
      </c>
      <c r="C28" s="60"/>
      <c r="D28" s="330"/>
    </row>
    <row r="29" spans="1:4" s="6" customFormat="1" x14ac:dyDescent="0.2">
      <c r="A29" s="426" t="s">
        <v>1259</v>
      </c>
      <c r="B29" s="424" t="s">
        <v>1258</v>
      </c>
      <c r="C29" s="60"/>
      <c r="D29" s="330"/>
    </row>
    <row r="30" spans="1:4" s="6" customFormat="1" x14ac:dyDescent="0.2">
      <c r="A30" s="426" t="s">
        <v>1206</v>
      </c>
      <c r="B30" s="424" t="s">
        <v>1274</v>
      </c>
      <c r="C30" s="60"/>
      <c r="D30" s="330"/>
    </row>
    <row r="31" spans="1:4" s="6" customFormat="1" x14ac:dyDescent="0.2">
      <c r="A31" s="426" t="s">
        <v>1213</v>
      </c>
      <c r="B31" s="424"/>
      <c r="C31" s="424" t="s">
        <v>1255</v>
      </c>
      <c r="D31" s="330"/>
    </row>
    <row r="32" spans="1:4" s="6" customFormat="1" x14ac:dyDescent="0.2">
      <c r="A32" s="426" t="s">
        <v>1263</v>
      </c>
      <c r="B32" s="424" t="s">
        <v>1190</v>
      </c>
      <c r="C32" s="60"/>
      <c r="D32" s="330"/>
    </row>
    <row r="33" spans="1:4" s="6" customFormat="1" x14ac:dyDescent="0.2">
      <c r="A33" s="426" t="s">
        <v>869</v>
      </c>
      <c r="B33" s="424" t="s">
        <v>1275</v>
      </c>
      <c r="C33" s="60"/>
      <c r="D33" s="330"/>
    </row>
    <row r="34" spans="1:4" s="6" customFormat="1" x14ac:dyDescent="0.2">
      <c r="A34" s="426" t="s">
        <v>868</v>
      </c>
      <c r="B34" s="424" t="s">
        <v>1264</v>
      </c>
      <c r="C34" s="60"/>
      <c r="D34" s="330"/>
    </row>
    <row r="35" spans="1:4" s="6" customFormat="1" x14ac:dyDescent="0.2">
      <c r="A35" s="426" t="s">
        <v>4111</v>
      </c>
      <c r="B35" s="424" t="s">
        <v>1274</v>
      </c>
      <c r="C35" s="60"/>
      <c r="D35" s="330"/>
    </row>
    <row r="36" spans="1:4" s="6" customFormat="1" x14ac:dyDescent="0.2">
      <c r="A36" s="426" t="s">
        <v>1187</v>
      </c>
      <c r="B36" s="424" t="s">
        <v>1269</v>
      </c>
      <c r="C36" s="60"/>
      <c r="D36" s="330"/>
    </row>
    <row r="37" spans="1:4" s="6" customFormat="1" x14ac:dyDescent="0.2">
      <c r="A37" s="426" t="s">
        <v>3476</v>
      </c>
      <c r="B37" s="424" t="s">
        <v>2730</v>
      </c>
      <c r="C37" s="60"/>
      <c r="D37" s="330"/>
    </row>
    <row r="38" spans="1:4" s="6" customFormat="1" x14ac:dyDescent="0.2">
      <c r="A38" s="426" t="s">
        <v>1234</v>
      </c>
      <c r="B38" s="424" t="s">
        <v>1643</v>
      </c>
      <c r="C38" s="60"/>
      <c r="D38" s="330"/>
    </row>
    <row r="39" spans="1:4" s="6" customFormat="1" x14ac:dyDescent="0.2">
      <c r="A39" s="426" t="s">
        <v>1208</v>
      </c>
      <c r="B39" s="424" t="s">
        <v>1202</v>
      </c>
      <c r="C39" s="60"/>
      <c r="D39" s="330"/>
    </row>
    <row r="40" spans="1:4" s="6" customFormat="1" x14ac:dyDescent="0.2">
      <c r="A40" s="455" t="s">
        <v>4925</v>
      </c>
      <c r="B40" s="424" t="s">
        <v>4936</v>
      </c>
      <c r="C40" s="60"/>
      <c r="D40" s="330"/>
    </row>
    <row r="41" spans="1:4" s="6" customFormat="1" x14ac:dyDescent="0.2">
      <c r="A41" s="426" t="s">
        <v>1249</v>
      </c>
      <c r="B41" s="424" t="s">
        <v>1255</v>
      </c>
      <c r="C41" s="60"/>
      <c r="D41" s="330"/>
    </row>
    <row r="42" spans="1:4" s="6" customFormat="1" x14ac:dyDescent="0.2">
      <c r="A42" s="426" t="s">
        <v>865</v>
      </c>
      <c r="B42" s="424" t="s">
        <v>1256</v>
      </c>
      <c r="C42" s="60"/>
      <c r="D42" s="330"/>
    </row>
    <row r="43" spans="1:4" s="6" customFormat="1" x14ac:dyDescent="0.2">
      <c r="A43" s="517" t="s">
        <v>5453</v>
      </c>
      <c r="B43" s="424" t="s">
        <v>5454</v>
      </c>
      <c r="C43" s="60"/>
      <c r="D43" s="330"/>
    </row>
    <row r="44" spans="1:4" s="6" customFormat="1" x14ac:dyDescent="0.2">
      <c r="A44" s="426" t="s">
        <v>866</v>
      </c>
      <c r="B44" s="424" t="s">
        <v>1643</v>
      </c>
      <c r="C44" s="425" t="s">
        <v>2949</v>
      </c>
      <c r="D44" s="330"/>
    </row>
    <row r="45" spans="1:4" s="6" customFormat="1" x14ac:dyDescent="0.2">
      <c r="A45" s="455" t="s">
        <v>5168</v>
      </c>
      <c r="B45" s="424" t="s">
        <v>1278</v>
      </c>
      <c r="C45" s="424" t="s">
        <v>5133</v>
      </c>
      <c r="D45" s="330"/>
    </row>
    <row r="46" spans="1:4" s="6" customFormat="1" x14ac:dyDescent="0.2">
      <c r="A46" s="426" t="s">
        <v>1215</v>
      </c>
      <c r="B46" s="424" t="s">
        <v>2942</v>
      </c>
      <c r="C46" s="60"/>
      <c r="D46" s="330"/>
    </row>
    <row r="47" spans="1:4" s="6" customFormat="1" x14ac:dyDescent="0.2">
      <c r="A47" s="426" t="s">
        <v>1246</v>
      </c>
      <c r="B47" s="424" t="s">
        <v>2943</v>
      </c>
      <c r="C47" s="60"/>
      <c r="D47" s="330"/>
    </row>
    <row r="48" spans="1:4" s="523" customFormat="1" x14ac:dyDescent="0.2">
      <c r="A48" s="455" t="s">
        <v>5481</v>
      </c>
      <c r="B48" s="424" t="s">
        <v>2943</v>
      </c>
      <c r="C48" s="524"/>
      <c r="D48" s="521"/>
    </row>
    <row r="49" spans="1:4" s="6" customFormat="1" x14ac:dyDescent="0.2">
      <c r="A49" s="426" t="s">
        <v>1222</v>
      </c>
      <c r="B49" s="424" t="s">
        <v>2942</v>
      </c>
      <c r="C49" s="60"/>
      <c r="D49" s="330"/>
    </row>
    <row r="50" spans="1:4" s="6" customFormat="1" x14ac:dyDescent="0.2">
      <c r="A50" s="426" t="s">
        <v>1229</v>
      </c>
      <c r="B50" s="424" t="s">
        <v>1256</v>
      </c>
      <c r="C50" s="60"/>
      <c r="D50" s="330"/>
    </row>
    <row r="51" spans="1:4" s="6" customFormat="1" x14ac:dyDescent="0.2">
      <c r="A51" s="426" t="s">
        <v>3352</v>
      </c>
      <c r="B51" s="424"/>
      <c r="C51" s="60" t="s">
        <v>2944</v>
      </c>
      <c r="D51" s="330"/>
    </row>
    <row r="52" spans="1:4" s="6" customFormat="1" x14ac:dyDescent="0.2">
      <c r="A52" s="426" t="s">
        <v>871</v>
      </c>
      <c r="B52" s="424" t="s">
        <v>1271</v>
      </c>
      <c r="C52" s="60"/>
      <c r="D52" s="330"/>
    </row>
    <row r="53" spans="1:4" s="6" customFormat="1" x14ac:dyDescent="0.2">
      <c r="A53" s="455" t="s">
        <v>5016</v>
      </c>
      <c r="B53" s="424" t="s">
        <v>5015</v>
      </c>
      <c r="C53" s="60"/>
      <c r="D53" s="330"/>
    </row>
    <row r="54" spans="1:4" s="6" customFormat="1" x14ac:dyDescent="0.2">
      <c r="A54" s="426" t="s">
        <v>1214</v>
      </c>
      <c r="B54" s="424" t="s">
        <v>2942</v>
      </c>
      <c r="C54" s="60"/>
      <c r="D54" s="330"/>
    </row>
    <row r="55" spans="1:4" s="6" customFormat="1" x14ac:dyDescent="0.2">
      <c r="A55" s="455" t="s">
        <v>5301</v>
      </c>
      <c r="B55" s="424" t="s">
        <v>5301</v>
      </c>
      <c r="C55" s="60"/>
      <c r="D55" s="330"/>
    </row>
    <row r="56" spans="1:4" s="6" customFormat="1" x14ac:dyDescent="0.2">
      <c r="A56" s="426" t="s">
        <v>1247</v>
      </c>
      <c r="B56" s="424" t="s">
        <v>2945</v>
      </c>
      <c r="C56" s="60"/>
      <c r="D56" s="330"/>
    </row>
    <row r="57" spans="1:4" s="6" customFormat="1" x14ac:dyDescent="0.2">
      <c r="A57" s="426" t="s">
        <v>1183</v>
      </c>
      <c r="B57" s="424" t="s">
        <v>3571</v>
      </c>
      <c r="C57" s="60"/>
      <c r="D57" s="330"/>
    </row>
    <row r="58" spans="1:4" s="6" customFormat="1" x14ac:dyDescent="0.2">
      <c r="A58" s="426" t="s">
        <v>870</v>
      </c>
      <c r="B58" s="424" t="s">
        <v>1275</v>
      </c>
      <c r="C58" s="60"/>
      <c r="D58" s="330"/>
    </row>
    <row r="59" spans="1:4" s="6" customFormat="1" x14ac:dyDescent="0.2">
      <c r="A59" s="426" t="s">
        <v>1193</v>
      </c>
      <c r="B59" s="424" t="s">
        <v>2948</v>
      </c>
      <c r="C59" s="60"/>
      <c r="D59" s="330"/>
    </row>
    <row r="60" spans="1:4" s="6" customFormat="1" x14ac:dyDescent="0.2">
      <c r="A60" s="426" t="s">
        <v>1184</v>
      </c>
      <c r="B60" s="424" t="s">
        <v>3571</v>
      </c>
      <c r="C60" s="60"/>
      <c r="D60" s="330"/>
    </row>
    <row r="61" spans="1:4" s="6" customFormat="1" x14ac:dyDescent="0.2">
      <c r="A61" s="428" t="s">
        <v>1185</v>
      </c>
      <c r="B61" s="424" t="s">
        <v>1185</v>
      </c>
      <c r="C61" s="60"/>
      <c r="D61" s="330"/>
    </row>
    <row r="62" spans="1:4" s="6" customFormat="1" x14ac:dyDescent="0.2">
      <c r="A62" s="426" t="s">
        <v>1212</v>
      </c>
      <c r="B62" s="424" t="s">
        <v>1202</v>
      </c>
      <c r="C62" s="60"/>
      <c r="D62" s="330"/>
    </row>
    <row r="63" spans="1:4" s="6" customFormat="1" x14ac:dyDescent="0.2">
      <c r="A63" s="455" t="s">
        <v>4837</v>
      </c>
      <c r="B63" s="424" t="s">
        <v>3478</v>
      </c>
      <c r="C63" s="425" t="s">
        <v>1185</v>
      </c>
      <c r="D63" s="330"/>
    </row>
    <row r="64" spans="1:4" s="6" customFormat="1" x14ac:dyDescent="0.2">
      <c r="A64" s="426" t="s">
        <v>1186</v>
      </c>
      <c r="B64" s="424" t="s">
        <v>2945</v>
      </c>
      <c r="C64" s="60"/>
      <c r="D64" s="330"/>
    </row>
    <row r="65" spans="1:4" s="6" customFormat="1" x14ac:dyDescent="0.2">
      <c r="A65" s="426" t="s">
        <v>1195</v>
      </c>
      <c r="B65" s="424" t="s">
        <v>2941</v>
      </c>
      <c r="C65" s="60"/>
      <c r="D65" s="330"/>
    </row>
    <row r="66" spans="1:4" s="593" customFormat="1" x14ac:dyDescent="0.2">
      <c r="A66" s="426" t="s">
        <v>5673</v>
      </c>
      <c r="B66" s="424" t="s">
        <v>2738</v>
      </c>
      <c r="C66" s="597"/>
      <c r="D66" s="589"/>
    </row>
    <row r="67" spans="1:4" s="6" customFormat="1" x14ac:dyDescent="0.2">
      <c r="A67" s="426" t="s">
        <v>1218</v>
      </c>
      <c r="B67" s="424" t="s">
        <v>2738</v>
      </c>
      <c r="C67" s="60"/>
      <c r="D67" s="330"/>
    </row>
    <row r="68" spans="1:4" s="523" customFormat="1" x14ac:dyDescent="0.2">
      <c r="A68" s="455" t="s">
        <v>5483</v>
      </c>
      <c r="B68" s="424" t="s">
        <v>5575</v>
      </c>
      <c r="C68" s="524"/>
      <c r="D68" s="521"/>
    </row>
    <row r="69" spans="1:4" s="6" customFormat="1" x14ac:dyDescent="0.2">
      <c r="A69" s="426" t="s">
        <v>1196</v>
      </c>
      <c r="B69" s="424" t="s">
        <v>2941</v>
      </c>
      <c r="C69" s="60"/>
      <c r="D69" s="330"/>
    </row>
    <row r="70" spans="1:4" s="6" customFormat="1" x14ac:dyDescent="0.2">
      <c r="A70" s="426" t="s">
        <v>1245</v>
      </c>
      <c r="B70" s="424" t="s">
        <v>2943</v>
      </c>
      <c r="C70" s="60"/>
      <c r="D70" s="330"/>
    </row>
    <row r="71" spans="1:4" s="6" customFormat="1" x14ac:dyDescent="0.2">
      <c r="A71" s="426" t="s">
        <v>1198</v>
      </c>
      <c r="B71" s="424" t="s">
        <v>2947</v>
      </c>
      <c r="C71" s="60"/>
      <c r="D71" s="330"/>
    </row>
    <row r="72" spans="1:4" s="6" customFormat="1" x14ac:dyDescent="0.2">
      <c r="A72" s="426" t="s">
        <v>3758</v>
      </c>
      <c r="B72" s="424" t="s">
        <v>2725</v>
      </c>
      <c r="C72" s="60"/>
      <c r="D72" s="330"/>
    </row>
    <row r="73" spans="1:4" s="6" customFormat="1" x14ac:dyDescent="0.2">
      <c r="A73" s="426" t="s">
        <v>3350</v>
      </c>
      <c r="B73" s="424" t="s">
        <v>6</v>
      </c>
      <c r="C73" s="424" t="s">
        <v>2185</v>
      </c>
      <c r="D73" s="330"/>
    </row>
    <row r="74" spans="1:4" s="6" customFormat="1" x14ac:dyDescent="0.2">
      <c r="A74" s="428" t="s">
        <v>1190</v>
      </c>
      <c r="B74" s="424" t="s">
        <v>1190</v>
      </c>
      <c r="C74" s="424"/>
      <c r="D74" s="429"/>
    </row>
    <row r="75" spans="1:4" s="6" customFormat="1" x14ac:dyDescent="0.2">
      <c r="A75" s="426" t="s">
        <v>1189</v>
      </c>
      <c r="B75" s="424" t="s">
        <v>2185</v>
      </c>
      <c r="C75" s="424" t="s">
        <v>1190</v>
      </c>
      <c r="D75" s="330"/>
    </row>
    <row r="76" spans="1:4" s="6" customFormat="1" x14ac:dyDescent="0.2">
      <c r="A76" s="426" t="s">
        <v>1197</v>
      </c>
      <c r="B76" s="424" t="s">
        <v>1269</v>
      </c>
      <c r="C76" s="60"/>
      <c r="D76" s="330"/>
    </row>
    <row r="77" spans="1:4" s="6" customFormat="1" x14ac:dyDescent="0.2">
      <c r="A77" s="426" t="s">
        <v>1219</v>
      </c>
      <c r="B77" s="424" t="s">
        <v>1271</v>
      </c>
      <c r="C77" s="60"/>
      <c r="D77" s="330"/>
    </row>
    <row r="78" spans="1:4" s="6" customFormat="1" x14ac:dyDescent="0.2">
      <c r="A78" s="426" t="s">
        <v>1232</v>
      </c>
      <c r="B78" s="424" t="s">
        <v>1643</v>
      </c>
      <c r="C78" s="60"/>
      <c r="D78" s="330"/>
    </row>
    <row r="79" spans="1:4" s="6" customFormat="1" x14ac:dyDescent="0.2">
      <c r="A79" s="426" t="s">
        <v>1194</v>
      </c>
      <c r="B79" s="424" t="s">
        <v>2948</v>
      </c>
      <c r="C79" s="60"/>
      <c r="D79" s="330"/>
    </row>
    <row r="80" spans="1:4" s="523" customFormat="1" x14ac:dyDescent="0.2">
      <c r="A80" s="455" t="s">
        <v>5482</v>
      </c>
      <c r="B80" s="424" t="s">
        <v>1533</v>
      </c>
      <c r="C80" s="524"/>
      <c r="D80" s="521"/>
    </row>
    <row r="81" spans="1:4" s="6" customFormat="1" x14ac:dyDescent="0.2">
      <c r="A81" s="426" t="s">
        <v>1233</v>
      </c>
      <c r="B81" s="424" t="s">
        <v>2730</v>
      </c>
      <c r="C81" s="60"/>
      <c r="D81" s="330"/>
    </row>
    <row r="82" spans="1:4" s="6" customFormat="1" x14ac:dyDescent="0.2">
      <c r="A82" s="426" t="s">
        <v>1192</v>
      </c>
      <c r="B82" s="424" t="s">
        <v>1274</v>
      </c>
      <c r="C82" s="60"/>
      <c r="D82" s="330"/>
    </row>
    <row r="83" spans="1:4" s="6" customFormat="1" x14ac:dyDescent="0.2">
      <c r="A83" s="426" t="s">
        <v>1191</v>
      </c>
      <c r="B83" s="424" t="s">
        <v>1278</v>
      </c>
      <c r="C83" s="60"/>
      <c r="D83" s="330"/>
    </row>
    <row r="84" spans="1:4" s="6" customFormat="1" x14ac:dyDescent="0.2">
      <c r="A84" s="517" t="s">
        <v>5457</v>
      </c>
      <c r="B84" s="424" t="s">
        <v>1276</v>
      </c>
      <c r="C84" s="60"/>
      <c r="D84" s="330"/>
    </row>
    <row r="85" spans="1:4" s="6" customFormat="1" x14ac:dyDescent="0.2">
      <c r="A85" s="426" t="s">
        <v>1200</v>
      </c>
      <c r="B85" s="424"/>
      <c r="C85" s="425" t="s">
        <v>2959</v>
      </c>
      <c r="D85" s="330"/>
    </row>
    <row r="86" spans="1:4" s="6" customFormat="1" x14ac:dyDescent="0.2">
      <c r="A86" s="426" t="s">
        <v>1201</v>
      </c>
      <c r="B86" s="424" t="s">
        <v>1276</v>
      </c>
      <c r="C86" s="425" t="s">
        <v>1277</v>
      </c>
      <c r="D86" s="330"/>
    </row>
    <row r="87" spans="1:4" s="6" customFormat="1" x14ac:dyDescent="0.2">
      <c r="A87" s="455" t="s">
        <v>5014</v>
      </c>
      <c r="B87" s="424" t="s">
        <v>5015</v>
      </c>
      <c r="C87" s="425"/>
      <c r="D87" s="330"/>
    </row>
    <row r="88" spans="1:4" s="6" customFormat="1" x14ac:dyDescent="0.2">
      <c r="A88" s="426" t="s">
        <v>1202</v>
      </c>
      <c r="B88" s="424" t="s">
        <v>1202</v>
      </c>
      <c r="C88" s="60"/>
      <c r="D88" s="330"/>
    </row>
    <row r="89" spans="1:4" s="6" customFormat="1" x14ac:dyDescent="0.2">
      <c r="A89" s="426" t="s">
        <v>1216</v>
      </c>
      <c r="B89" s="424" t="s">
        <v>1278</v>
      </c>
      <c r="C89" s="60"/>
      <c r="D89" s="330"/>
    </row>
    <row r="90" spans="1:4" s="6" customFormat="1" x14ac:dyDescent="0.2">
      <c r="A90" s="455" t="s">
        <v>5133</v>
      </c>
      <c r="B90" s="424" t="s">
        <v>5133</v>
      </c>
      <c r="C90" s="60"/>
      <c r="D90" s="330"/>
    </row>
    <row r="91" spans="1:4" s="6" customFormat="1" x14ac:dyDescent="0.2">
      <c r="A91" s="426" t="s">
        <v>1231</v>
      </c>
      <c r="B91" s="424" t="s">
        <v>1275</v>
      </c>
      <c r="C91" s="60"/>
      <c r="D91" s="330"/>
    </row>
    <row r="92" spans="1:4" s="6" customFormat="1" x14ac:dyDescent="0.2">
      <c r="A92" s="426" t="s">
        <v>1203</v>
      </c>
      <c r="B92" s="424" t="s">
        <v>2946</v>
      </c>
      <c r="C92" s="60"/>
      <c r="D92" s="330"/>
    </row>
    <row r="93" spans="1:4" s="6" customFormat="1" x14ac:dyDescent="0.2">
      <c r="A93" s="426" t="s">
        <v>1242</v>
      </c>
      <c r="B93" s="424" t="s">
        <v>1265</v>
      </c>
      <c r="C93" s="60"/>
      <c r="D93" s="330"/>
    </row>
    <row r="94" spans="1:4" s="6" customFormat="1" x14ac:dyDescent="0.2">
      <c r="A94" s="426" t="s">
        <v>1227</v>
      </c>
      <c r="B94" s="424" t="s">
        <v>1268</v>
      </c>
      <c r="C94" s="60"/>
      <c r="D94" s="330"/>
    </row>
    <row r="95" spans="1:4" s="6" customFormat="1" x14ac:dyDescent="0.2">
      <c r="A95" s="426" t="s">
        <v>1209</v>
      </c>
      <c r="B95" s="424" t="s">
        <v>1266</v>
      </c>
      <c r="C95" s="60"/>
      <c r="D95" s="330"/>
    </row>
    <row r="96" spans="1:4" s="6" customFormat="1" x14ac:dyDescent="0.2">
      <c r="A96" s="426" t="s">
        <v>1204</v>
      </c>
      <c r="B96" s="424" t="s">
        <v>1273</v>
      </c>
      <c r="C96" s="60"/>
      <c r="D96" s="330"/>
    </row>
    <row r="97" spans="1:4" s="6" customFormat="1" x14ac:dyDescent="0.2">
      <c r="A97" s="426" t="s">
        <v>1217</v>
      </c>
      <c r="B97" s="424" t="s">
        <v>1269</v>
      </c>
      <c r="C97" s="60"/>
      <c r="D97" s="330"/>
    </row>
    <row r="98" spans="1:4" s="6" customFormat="1" x14ac:dyDescent="0.2">
      <c r="A98" s="517" t="s">
        <v>5456</v>
      </c>
      <c r="B98" s="424" t="s">
        <v>5454</v>
      </c>
      <c r="C98" s="60"/>
      <c r="D98" s="330"/>
    </row>
    <row r="99" spans="1:4" s="6" customFormat="1" x14ac:dyDescent="0.2">
      <c r="A99" s="426" t="s">
        <v>1239</v>
      </c>
      <c r="B99" s="424" t="s">
        <v>1261</v>
      </c>
      <c r="C99" s="60"/>
      <c r="D99" s="330"/>
    </row>
    <row r="100" spans="1:4" s="6" customFormat="1" x14ac:dyDescent="0.2">
      <c r="A100" s="426" t="s">
        <v>1221</v>
      </c>
      <c r="B100" s="424" t="s">
        <v>2948</v>
      </c>
      <c r="C100" s="60"/>
      <c r="D100" s="330"/>
    </row>
    <row r="101" spans="1:4" s="6" customFormat="1" x14ac:dyDescent="0.2">
      <c r="A101" s="426" t="s">
        <v>1267</v>
      </c>
      <c r="B101" s="424" t="s">
        <v>1268</v>
      </c>
      <c r="C101" s="60"/>
      <c r="D101" s="330"/>
    </row>
    <row r="102" spans="1:4" s="6" customFormat="1" x14ac:dyDescent="0.2">
      <c r="A102" s="426" t="s">
        <v>1236</v>
      </c>
      <c r="B102" s="424" t="s">
        <v>1270</v>
      </c>
      <c r="C102" s="60"/>
      <c r="D102" s="330"/>
    </row>
    <row r="103" spans="1:4" s="6" customFormat="1" x14ac:dyDescent="0.2">
      <c r="A103" s="426" t="s">
        <v>1199</v>
      </c>
      <c r="B103" s="424" t="s">
        <v>3452</v>
      </c>
      <c r="C103" s="424" t="s">
        <v>2947</v>
      </c>
      <c r="D103" s="330"/>
    </row>
    <row r="104" spans="1:4" s="6" customFormat="1" x14ac:dyDescent="0.2">
      <c r="A104" s="426" t="s">
        <v>1210</v>
      </c>
      <c r="B104" s="424" t="s">
        <v>2946</v>
      </c>
      <c r="C104" s="60"/>
      <c r="D104" s="330"/>
    </row>
    <row r="105" spans="1:4" s="6" customFormat="1" x14ac:dyDescent="0.2">
      <c r="A105" s="426" t="s">
        <v>3343</v>
      </c>
      <c r="B105" s="424" t="s">
        <v>3343</v>
      </c>
      <c r="C105" s="60"/>
      <c r="D105" s="330"/>
    </row>
    <row r="106" spans="1:4" s="6" customFormat="1" x14ac:dyDescent="0.2">
      <c r="A106" s="428" t="s">
        <v>1207</v>
      </c>
      <c r="B106" s="424" t="s">
        <v>1256</v>
      </c>
      <c r="C106" s="60"/>
      <c r="D106" s="330"/>
    </row>
    <row r="107" spans="1:4" s="6" customFormat="1" x14ac:dyDescent="0.2">
      <c r="A107" s="426" t="s">
        <v>2639</v>
      </c>
      <c r="B107" s="424" t="s">
        <v>2639</v>
      </c>
      <c r="C107" s="60"/>
      <c r="D107" s="330"/>
    </row>
    <row r="108" spans="1:4" s="6" customFormat="1" x14ac:dyDescent="0.2">
      <c r="A108" s="426" t="s">
        <v>1220</v>
      </c>
      <c r="B108" s="424" t="s">
        <v>1269</v>
      </c>
      <c r="C108" s="60"/>
      <c r="D108" s="330"/>
    </row>
    <row r="109" spans="1:4" s="6" customFormat="1" x14ac:dyDescent="0.2">
      <c r="A109" s="426" t="s">
        <v>1254</v>
      </c>
      <c r="B109" s="425" t="s">
        <v>1251</v>
      </c>
      <c r="C109" s="60"/>
      <c r="D109" s="330"/>
    </row>
    <row r="110" spans="1:4" s="6" customFormat="1" x14ac:dyDescent="0.2">
      <c r="A110" s="426" t="s">
        <v>1223</v>
      </c>
      <c r="B110" s="424" t="s">
        <v>2730</v>
      </c>
      <c r="C110" s="60"/>
      <c r="D110" s="330"/>
    </row>
    <row r="111" spans="1:4" s="6" customFormat="1" x14ac:dyDescent="0.2">
      <c r="A111" s="426" t="s">
        <v>2729</v>
      </c>
      <c r="B111" s="424" t="s">
        <v>1278</v>
      </c>
      <c r="C111" s="60"/>
      <c r="D111" s="330"/>
    </row>
    <row r="112" spans="1:4" s="6" customFormat="1" x14ac:dyDescent="0.2">
      <c r="A112" s="426" t="s">
        <v>1279</v>
      </c>
      <c r="B112" s="424" t="s">
        <v>3571</v>
      </c>
      <c r="C112" s="60"/>
      <c r="D112" s="330"/>
    </row>
    <row r="113" spans="1:4" s="6" customFormat="1" x14ac:dyDescent="0.2">
      <c r="A113" s="426" t="s">
        <v>848</v>
      </c>
      <c r="B113" s="424" t="s">
        <v>848</v>
      </c>
      <c r="C113" s="60"/>
      <c r="D113" s="330"/>
    </row>
    <row r="114" spans="1:4" s="6" customFormat="1" x14ac:dyDescent="0.2">
      <c r="A114" s="426" t="s">
        <v>2116</v>
      </c>
      <c r="B114" s="424" t="s">
        <v>1190</v>
      </c>
      <c r="C114" s="60"/>
      <c r="D114" s="330"/>
    </row>
    <row r="115" spans="1:4" s="6" customFormat="1" x14ac:dyDescent="0.2">
      <c r="A115" s="426" t="s">
        <v>452</v>
      </c>
      <c r="B115" s="425" t="s">
        <v>2959</v>
      </c>
      <c r="C115" s="60"/>
      <c r="D115" s="330"/>
    </row>
    <row r="116" spans="1:4" s="6" customFormat="1" x14ac:dyDescent="0.2">
      <c r="A116" s="426" t="s">
        <v>1243</v>
      </c>
      <c r="B116" s="425" t="s">
        <v>2949</v>
      </c>
      <c r="C116" s="60"/>
      <c r="D116" s="330"/>
    </row>
    <row r="117" spans="1:4" s="6" customFormat="1" x14ac:dyDescent="0.2">
      <c r="A117" s="455" t="s">
        <v>5013</v>
      </c>
      <c r="B117" s="424" t="s">
        <v>4936</v>
      </c>
      <c r="C117" s="60"/>
      <c r="D117" s="330"/>
    </row>
    <row r="118" spans="1:4" s="6" customFormat="1" x14ac:dyDescent="0.2">
      <c r="A118" s="428" t="s">
        <v>1225</v>
      </c>
      <c r="B118" s="424" t="s">
        <v>1269</v>
      </c>
      <c r="C118" s="60"/>
      <c r="D118" s="330"/>
    </row>
    <row r="119" spans="1:4" s="6" customFormat="1" x14ac:dyDescent="0.2">
      <c r="A119" s="428" t="s">
        <v>1188</v>
      </c>
      <c r="B119" s="424" t="s">
        <v>2945</v>
      </c>
      <c r="C119" s="60"/>
      <c r="D119" s="330"/>
    </row>
    <row r="120" spans="1:4" s="593" customFormat="1" x14ac:dyDescent="0.2">
      <c r="A120" s="428" t="s">
        <v>5674</v>
      </c>
      <c r="B120" s="424" t="s">
        <v>2738</v>
      </c>
      <c r="C120" s="597"/>
      <c r="D120" s="589"/>
    </row>
    <row r="121" spans="1:4" s="6" customFormat="1" x14ac:dyDescent="0.2">
      <c r="A121" s="428" t="s">
        <v>1226</v>
      </c>
      <c r="B121" s="424" t="s">
        <v>1268</v>
      </c>
      <c r="C121" s="60"/>
      <c r="D121" s="330"/>
    </row>
    <row r="122" spans="1:4" s="6" customFormat="1" x14ac:dyDescent="0.2">
      <c r="A122" s="428" t="s">
        <v>1253</v>
      </c>
      <c r="B122" s="425" t="s">
        <v>1251</v>
      </c>
      <c r="C122" s="60"/>
      <c r="D122" s="330"/>
    </row>
    <row r="123" spans="1:4" s="6" customFormat="1" x14ac:dyDescent="0.2">
      <c r="A123" s="428" t="s">
        <v>1262</v>
      </c>
      <c r="B123" s="424" t="s">
        <v>1190</v>
      </c>
      <c r="C123" s="60"/>
      <c r="D123" s="330"/>
    </row>
    <row r="124" spans="1:4" s="6" customFormat="1" x14ac:dyDescent="0.2">
      <c r="A124" s="428" t="s">
        <v>1228</v>
      </c>
      <c r="B124" s="424" t="s">
        <v>1266</v>
      </c>
      <c r="C124" s="60"/>
      <c r="D124" s="330"/>
    </row>
    <row r="125" spans="1:4" s="6" customFormat="1" ht="13.5" thickBot="1" x14ac:dyDescent="0.25">
      <c r="A125" s="430" t="s">
        <v>1224</v>
      </c>
      <c r="B125" s="431" t="s">
        <v>1266</v>
      </c>
      <c r="C125" s="63"/>
      <c r="D125" s="362"/>
    </row>
    <row r="126" spans="1:4" s="130" customFormat="1" ht="15.75" x14ac:dyDescent="0.25">
      <c r="A126" s="123">
        <f>COUNTA(B2:B125)</f>
        <v>121</v>
      </c>
      <c r="B126" s="128" t="s">
        <v>3186</v>
      </c>
    </row>
    <row r="127" spans="1:4" x14ac:dyDescent="0.2">
      <c r="A127" s="271"/>
      <c r="B127" s="271"/>
    </row>
    <row r="128" spans="1:4" x14ac:dyDescent="0.2">
      <c r="A128" s="37"/>
    </row>
    <row r="129" spans="1:1" x14ac:dyDescent="0.2">
      <c r="A129" s="37"/>
    </row>
    <row r="130" spans="1:1" x14ac:dyDescent="0.2">
      <c r="A130" s="37"/>
    </row>
    <row r="131" spans="1:1" x14ac:dyDescent="0.2">
      <c r="A131" s="37"/>
    </row>
    <row r="132" spans="1:1" x14ac:dyDescent="0.2">
      <c r="A132" s="36"/>
    </row>
    <row r="133" spans="1:1" x14ac:dyDescent="0.2">
      <c r="A133" s="36"/>
    </row>
    <row r="134" spans="1:1" x14ac:dyDescent="0.2">
      <c r="A134" s="36"/>
    </row>
    <row r="135" spans="1:1" x14ac:dyDescent="0.2">
      <c r="A135" s="36"/>
    </row>
    <row r="136" spans="1:1" x14ac:dyDescent="0.2">
      <c r="A136" s="36"/>
    </row>
    <row r="137" spans="1:1" x14ac:dyDescent="0.2">
      <c r="A137" s="36"/>
    </row>
    <row r="138" spans="1:1" x14ac:dyDescent="0.2">
      <c r="A138" s="36"/>
    </row>
    <row r="139" spans="1:1" x14ac:dyDescent="0.2">
      <c r="A139" s="36"/>
    </row>
    <row r="140" spans="1:1" x14ac:dyDescent="0.2">
      <c r="A140" s="36"/>
    </row>
    <row r="141" spans="1:1" x14ac:dyDescent="0.2">
      <c r="A141" s="36"/>
    </row>
    <row r="142" spans="1:1" x14ac:dyDescent="0.2">
      <c r="A142" s="36"/>
    </row>
    <row r="143" spans="1:1" x14ac:dyDescent="0.2">
      <c r="A143" s="36"/>
    </row>
    <row r="144" spans="1:1" x14ac:dyDescent="0.2">
      <c r="A144" s="36"/>
    </row>
    <row r="145" spans="1:1" x14ac:dyDescent="0.2">
      <c r="A145" s="35"/>
    </row>
  </sheetData>
  <mergeCells count="2">
    <mergeCell ref="B1:D1"/>
    <mergeCell ref="E13:F14"/>
  </mergeCells>
  <phoneticPr fontId="0" type="noConversion"/>
  <hyperlinks>
    <hyperlink ref="C85" location="PRBrighton!A1" display="Platte River Brighton" xr:uid="{00000000-0004-0000-3800-000000000000}"/>
    <hyperlink ref="B2" location="'119Diag'!A1" display="'119 Diagonal Hwy" xr:uid="{00000000-0004-0000-3800-000001000000}"/>
    <hyperlink ref="B3" location="'287BroomLong'!A1" display="287 Broomfield Longmont" xr:uid="{00000000-0004-0000-3800-000002000000}"/>
    <hyperlink ref="B4" location="AirportN63!A1" display="Airport Nelson 63rd" xr:uid="{00000000-0004-0000-3800-000003000000}"/>
    <hyperlink ref="B7" location="AirportN63!A1" display="Airport Nelson 63rd" xr:uid="{00000000-0004-0000-3800-000004000000}"/>
    <hyperlink ref="B73" location="AirportN63!A1" display="Airport Nelson 63rd" xr:uid="{00000000-0004-0000-3800-000005000000}"/>
    <hyperlink ref="B8" location="StVrainCr!A1" display="St Vrain Cr" xr:uid="{00000000-0004-0000-3800-000006000000}"/>
    <hyperlink ref="B105" location="StVrainCr!A1" display="St Vrain Cr" xr:uid="{00000000-0004-0000-3800-000007000000}"/>
    <hyperlink ref="B61" location="LeftHandCr!A1" display="Left Hand Cr" xr:uid="{00000000-0004-0000-3800-000008000000}"/>
    <hyperlink ref="B57" location="HowardTimberK!A1" display="Howard Timber Kimmons" xr:uid="{00000000-0004-0000-3800-000009000000}"/>
    <hyperlink ref="B60" location="HowardTimberK!A1" display="Howard Timber Kimmons" xr:uid="{00000000-0004-0000-3800-00000A000000}"/>
    <hyperlink ref="B112" location="HowardTimberK!A1" display="Howard Timber Kimmons" xr:uid="{00000000-0004-0000-3800-00000B000000}"/>
    <hyperlink ref="B113" location="Towers!A1" display="Towers" xr:uid="{00000000-0004-0000-3800-00000C000000}"/>
    <hyperlink ref="B6" location="'96BroomLong'!A1" display="'96 Broomfield Longmont" xr:uid="{00000000-0004-0000-3800-00000D000000}"/>
    <hyperlink ref="C3" location="LovLngFC!A1" display="Loveand Longmont FC" xr:uid="{00000000-0004-0000-3800-00000E000000}"/>
    <hyperlink ref="C6" location="LovLngFC!A1" display="Loveand Longmont FC" xr:uid="{00000000-0004-0000-3800-00000F000000}"/>
    <hyperlink ref="B109" location="LovLngFC!A1" display="Loveand Longmont FC" xr:uid="{00000000-0004-0000-3800-000010000000}"/>
    <hyperlink ref="B122" location="LovLngFC!A1" display="Loveand Longmont FC" xr:uid="{00000000-0004-0000-3800-000011000000}"/>
    <hyperlink ref="B41" location="VistaRE!A1" display="Vista Ridege / Erie" xr:uid="{00000000-0004-0000-3800-000012000000}"/>
    <hyperlink ref="B42" location="FireFredOno!A1" display="Firestone Frederich Dacono" xr:uid="{00000000-0004-0000-3800-000013000000}"/>
    <hyperlink ref="B50" location="FireFredOno!A1" display="Firestone Frederich Dacono" xr:uid="{00000000-0004-0000-3800-000014000000}"/>
    <hyperlink ref="B106" location="FireFredOno!A1" display="Firestone Frederich Dacono" xr:uid="{00000000-0004-0000-3800-000015000000}"/>
    <hyperlink ref="B10" location="CherryBroad!A1" display="Cherryvale Apache Broadway" xr:uid="{00000000-0004-0000-3800-000016000000}"/>
    <hyperlink ref="B23" location="CherryBroad!A1" display="Cherryvale Apache Broadway" xr:uid="{00000000-0004-0000-3800-000017000000}"/>
    <hyperlink ref="B29" location="CherryBroad!A1" display="Cherryvale Apache Broadway" xr:uid="{00000000-0004-0000-3800-000018000000}"/>
    <hyperlink ref="B11" location="BarrLake!A1" display="Barr Lake State Park" xr:uid="{00000000-0004-0000-3800-000019000000}"/>
    <hyperlink ref="B13" location="BearSkunkCent!A1" display="Bear Cr / Skunk Cr / Centennial" xr:uid="{00000000-0004-0000-3800-00001A000000}"/>
    <hyperlink ref="B28" location="BearSkunkCent!A1" display="Bear Cr / Skunk Cr / Centennial" xr:uid="{00000000-0004-0000-3800-00001B000000}"/>
    <hyperlink ref="B99" location="BearSkunkCent!A1" display="Bear Cr / Skunk Cr / Centennial" xr:uid="{00000000-0004-0000-3800-00001C000000}"/>
    <hyperlink ref="B5" location="Niwot7375!A1" display="Niwot 73 75" xr:uid="{00000000-0004-0000-3800-00001D000000}"/>
    <hyperlink ref="C73" location="Niwot7375!A1" display="Niwot 73 75" xr:uid="{00000000-0004-0000-3800-00001E000000}"/>
    <hyperlink ref="B74" location="NiwotLoop!A1" display="Niwot Loop" xr:uid="{00000000-0004-0000-3800-00001F000000}"/>
    <hyperlink ref="B123" location="NiwotLoop!A1" display="Niwot Loop" xr:uid="{00000000-0004-0000-3800-000020000000}"/>
    <hyperlink ref="B32" location="NiwotLoop!A1" display="Niwot Loop" xr:uid="{00000000-0004-0000-3800-000021000000}"/>
    <hyperlink ref="B17" location="DevilsBlueSky!A1" display="Devils Backbone / Blue Sky" xr:uid="{00000000-0004-0000-3800-000022000000}"/>
    <hyperlink ref="B34" location="DevilsBlueSky!A1" display="Devils Backbone / Blue Sky" xr:uid="{00000000-0004-0000-3800-000023000000}"/>
    <hyperlink ref="B18" location="BldrSBldr!A1" display="Boulder / S Boulder Cr" xr:uid="{00000000-0004-0000-3800-000024000000}"/>
    <hyperlink ref="B93" location="BldrSBldr!A1" display="Boulder / S Boulder Cr" xr:uid="{00000000-0004-0000-3800-000025000000}"/>
    <hyperlink ref="B19" location="SageWonder!A1" display="Sage / Wonderderland Lake" xr:uid="{00000000-0004-0000-3800-000026000000}"/>
    <hyperlink ref="B124" location="SageWonder!A1" display="Sage / Wonderderland Lake" xr:uid="{00000000-0004-0000-3800-000027000000}"/>
    <hyperlink ref="B95" location="SageWonder!A1" display="Sage / Wonderderland Lake" xr:uid="{00000000-0004-0000-3800-000028000000}"/>
    <hyperlink ref="B101" location="SWRidgeSod!A1" display="S &amp; W Ridge Soderberg" xr:uid="{00000000-0004-0000-3800-000029000000}"/>
    <hyperlink ref="B121" location="SWRidgeSod!A1" display="S &amp; W Ridge Soderberg" xr:uid="{00000000-0004-0000-3800-00002A000000}"/>
    <hyperlink ref="B94" location="SWRidgeSod!A1" display="S &amp; W Ridge Soderberg" xr:uid="{00000000-0004-0000-3800-00002B000000}"/>
    <hyperlink ref="B118" location="LoryHorseT!A1" display="Lory Park / HorseTooth Mtn OS" xr:uid="{00000000-0004-0000-3800-00002C000000}"/>
    <hyperlink ref="B97" location="LoryHorseT!A1" display="Lory Park / HorseTooth Mtn OS" xr:uid="{00000000-0004-0000-3800-00002D000000}"/>
    <hyperlink ref="B76" location="LoryHorseT!A1" display="Lory Park / HorseTooth Mtn OS" xr:uid="{00000000-0004-0000-3800-00002E000000}"/>
    <hyperlink ref="B36" location="LoryHorseT!A1" display="Lory Park / HorseTooth Mtn OS" xr:uid="{00000000-0004-0000-3800-00002F000000}"/>
    <hyperlink ref="B21" location="BrightonLatSS!A1" display="Brighton Lateral / Southern St" xr:uid="{00000000-0004-0000-3800-000030000000}"/>
    <hyperlink ref="B102" location="BrightonLatSS!A1" display="Brighton Lateral / Southern St" xr:uid="{00000000-0004-0000-3800-000031000000}"/>
    <hyperlink ref="B22" location="FultOutflMem!A1" display="Fulton / Outfall / Memorial" xr:uid="{00000000-0004-0000-3800-000032000000}"/>
    <hyperlink ref="B52" location="FultOutflMem!A1" display="Fulton / Outfall / Memorial" xr:uid="{00000000-0004-0000-3800-000033000000}"/>
    <hyperlink ref="B77" location="FultOutflMem!A1" display="Fulton / Outfall / Memorial" xr:uid="{00000000-0004-0000-3800-000034000000}"/>
    <hyperlink ref="B24" location="BromleyBurl!A1" display="Bromley park / Burlington Ditch" xr:uid="{00000000-0004-0000-3800-000035000000}"/>
    <hyperlink ref="B25" location="BromleyBurl!A1" display="Bromley park / Burlington Ditch" xr:uid="{00000000-0004-0000-3800-000036000000}"/>
    <hyperlink ref="B26" location="CFrommeP!A1" display="Cathy Fromme Prairie" xr:uid="{00000000-0004-0000-3800-000037000000}"/>
    <hyperlink ref="B27" location="SawMCareyS!A1" display="Saw Mill Cr / Carey Springs" xr:uid="{00000000-0004-0000-3800-000038000000}"/>
    <hyperlink ref="B96" location="SawMCareyS!A1" display="Saw Mill Cr / Carey Springs" xr:uid="{00000000-0004-0000-3800-000039000000}"/>
    <hyperlink ref="B30" location="PikeCloverB!A1" display="Pike Rd / Clover Basin" xr:uid="{00000000-0004-0000-3800-00003A000000}"/>
    <hyperlink ref="B35" location="PikeCloverB!A1" display="Pike Rd / Clover Basin" xr:uid="{00000000-0004-0000-3800-00003B000000}"/>
    <hyperlink ref="B82" location="PikeCloverB!A1" display="Pike Rd / Clover Basin" xr:uid="{00000000-0004-0000-3800-00003C000000}"/>
    <hyperlink ref="C31" location="VistaRE!A1" display="Vista Ridege / Erie" xr:uid="{00000000-0004-0000-3800-00003D000000}"/>
    <hyperlink ref="B33" location="CoyoteRimIS!A1" display="Coyote Ridge / Rim Rock / Indian Summer" xr:uid="{00000000-0004-0000-3800-00003E000000}"/>
    <hyperlink ref="B58" location="CoyoteRimIS!A1" display="Coyote Ridge / Rim Rock / Indian Summer" xr:uid="{00000000-0004-0000-3800-00003F000000}"/>
    <hyperlink ref="B91" location="CoyoteRimIS!A1" display="Coyote Ridge / Rim Rock / Indian Summer" xr:uid="{00000000-0004-0000-3800-000040000000}"/>
    <hyperlink ref="B86" location="PoudreFC!A1" display="Poudre River FC" xr:uid="{00000000-0004-0000-3800-000041000000}"/>
    <hyperlink ref="C86" location="PoudreGreyWin!A1" display="Poudre River Greeley Windsor" xr:uid="{00000000-0004-0000-3800-000042000000}"/>
    <hyperlink ref="B88" location="RabbitMtn!A1" display="Rabbit Mtn OS" xr:uid="{00000000-0004-0000-3800-000043000000}"/>
    <hyperlink ref="B89" location="FtHorseFC!A1" display="Foothills / Horsetooth FC" xr:uid="{00000000-0004-0000-3800-000044000000}"/>
    <hyperlink ref="B83" location="FtHorseFC!A1" display="Foothills / Horsetooth FC" xr:uid="{00000000-0004-0000-3800-000045000000}"/>
    <hyperlink ref="B111" location="FtHorseFC!A1" display="Foothills / Horsetooth FC" xr:uid="{00000000-0004-0000-3800-000046000000}"/>
    <hyperlink ref="B37" location="EBoulder!A1" display="E Boulder" xr:uid="{00000000-0004-0000-3800-000047000000}"/>
    <hyperlink ref="B110" location="EBoulder!A1" display="E Boulder" xr:uid="{00000000-0004-0000-3800-000048000000}"/>
    <hyperlink ref="B108" location="LoryHorseT!A1" display="Lory Park / HorseTooth Mtn OS" xr:uid="{00000000-0004-0000-3800-000049000000}"/>
    <hyperlink ref="B38" location="EagleLeftFoot!A1" display="Eagle Left Foothills" xr:uid="{00000000-0004-0000-3800-00004A000000}"/>
    <hyperlink ref="B44" location="EagleLeftFoot!A1" display="Eagle Left Foothills" xr:uid="{00000000-0004-0000-3800-00004B000000}"/>
    <hyperlink ref="B39" location="RabbitMtn!A1" display="Rabbit Mtn OS" xr:uid="{00000000-0004-0000-3800-00004C000000}"/>
    <hyperlink ref="B62" location="RabbitMtn!A1" display="Rabbit Mtn OS" xr:uid="{00000000-0004-0000-3800-00004D000000}"/>
    <hyperlink ref="B69" location="McSupply!A1" display="McIntosh Lake / Longmont Supply" xr:uid="{00000000-0004-0000-3800-00004E000000}"/>
    <hyperlink ref="B65" location="McSupply!A1" display="McIntosh Lake / Longmont Supply" xr:uid="{00000000-0004-0000-3800-00004F000000}"/>
    <hyperlink ref="B46" location="Goose4Pkwy!A1" display="Goose Cr / 4Mile Cr / Foothills Pky" xr:uid="{00000000-0004-0000-3800-000050000000}"/>
    <hyperlink ref="B49" location="Goose4Pkwy!A1" display="Goose Cr / 4Mile Cr / Foothills Pky" xr:uid="{00000000-0004-0000-3800-000051000000}"/>
    <hyperlink ref="B54" location="Goose4Pkwy!A1" display="Goose Cr / 4Mile Cr / Foothills Pky" xr:uid="{00000000-0004-0000-3800-000052000000}"/>
    <hyperlink ref="B47" location="MasonFossil!A1" display="Mason St / Fossil Cr" xr:uid="{00000000-0004-0000-3800-000053000000}"/>
    <hyperlink ref="B70" location="MasonFossil!A1" display="Mason St / Fossil Cr" xr:uid="{00000000-0004-0000-3800-000054000000}"/>
    <hyperlink ref="B56" location="LogHerWat!A1" display="Loggers / Herrington / Wathen" xr:uid="{00000000-0004-0000-3800-000055000000}"/>
    <hyperlink ref="B64" location="LogHerWat!A1" display="Loggers / Herrington / Wathen" xr:uid="{00000000-0004-0000-3800-000056000000}"/>
    <hyperlink ref="B119" location="LogHerWat!A1" display="Loggers / Herrington / Wathen" xr:uid="{00000000-0004-0000-3800-000057000000}"/>
    <hyperlink ref="B115" location="PRBrighton!A1" display="Platte River Brighton" xr:uid="{00000000-0004-0000-3800-000058000000}"/>
    <hyperlink ref="B92" location="RoughSpring!A1" display="Rough &amp; Ready / Spring Gulch" xr:uid="{00000000-0004-0000-3800-000059000000}"/>
    <hyperlink ref="B104" location="RoughSpring!A1" display="Rough &amp; Ready / Spring Gulch" xr:uid="{00000000-0004-0000-3800-00005A000000}"/>
    <hyperlink ref="B103" location="SpringFC!A1" display="Spring Cr FC" xr:uid="{00000000-0004-0000-3800-00005B000000}"/>
    <hyperlink ref="B71" location="MillSpringCr!A1" display="Mill Cr / Spring Cr" xr:uid="{00000000-0004-0000-3800-00005C000000}"/>
    <hyperlink ref="C103" location="MillSpringCr!A1" display="Mill Cr / Spring Cr" xr:uid="{00000000-0004-0000-3800-00005D000000}"/>
    <hyperlink ref="B79" location="Oligarchy!A1" display="Oligarchy Ditch Kensington" xr:uid="{00000000-0004-0000-3800-00005E000000}"/>
    <hyperlink ref="B100" location="Oligarchy!A1" display="Oligarchy Ditch Kensington" xr:uid="{00000000-0004-0000-3800-00005F000000}"/>
    <hyperlink ref="B78" location="EagleLeftFoot!A1" display="Eagle Left Foothills" xr:uid="{00000000-0004-0000-3800-000060000000}"/>
    <hyperlink ref="B59" location="Oligarchy!A1" display="Oligarchy Ditch Kensington" xr:uid="{00000000-0004-0000-3800-000061000000}"/>
    <hyperlink ref="B107" location="Stout!A1" display="Stout" xr:uid="{00000000-0004-0000-3800-000062000000}"/>
    <hyperlink ref="C44" location="'6636UteFtHill'!A1" display="66 / 36 Ute Foothills" xr:uid="{00000000-0004-0000-3800-000063000000}"/>
    <hyperlink ref="B116" location="'6636UteFtHill'!A1" display="66 / 36 Ute Foothills" xr:uid="{00000000-0004-0000-3800-000064000000}"/>
    <hyperlink ref="C75" location="NiwotLoop!A1" display="Niwot Loop" xr:uid="{00000000-0004-0000-3800-000065000000}"/>
    <hyperlink ref="B75" location="Niwot7375!A1" display="Niwot 73 75" xr:uid="{00000000-0004-0000-3800-000066000000}"/>
    <hyperlink ref="B81" location="EBoulder!A1" display="E Boulder" xr:uid="{00000000-0004-0000-3800-000067000000}"/>
    <hyperlink ref="B15" location="LovelandBigT!A1" display="Loveland Big Thompson" xr:uid="{00000000-0004-0000-3800-000068000000}"/>
    <hyperlink ref="B67" location="LovelandBigT!A1" display="Loveland Big Thompson" xr:uid="{00000000-0004-0000-3800-000069000000}"/>
    <hyperlink ref="B20" location="LovelandBoydL!A1" display="Loveland Boyd Lake" xr:uid="{00000000-0004-0000-3800-00006A000000}"/>
    <hyperlink ref="B125" location="SageWonder!A1" display="Sage / Wonderderland Lake" xr:uid="{00000000-0004-0000-3800-00006B000000}"/>
    <hyperlink ref="B114" location="NiwotLoop!A1" display="Niwot Loop" xr:uid="{00000000-0004-0000-3800-00006C000000}"/>
    <hyperlink ref="B72" location="HallRanch!A1" display="Hall Ranch" xr:uid="{00000000-0004-0000-3800-00006D000000}"/>
    <hyperlink ref="B9" location="HallRanch!A1" display="Hall Ranch" xr:uid="{00000000-0004-0000-3800-00006E000000}"/>
    <hyperlink ref="B16" location="HallRanch!A1" display="Hall Ranch" xr:uid="{00000000-0004-0000-3800-00006F000000}"/>
    <hyperlink ref="B63" location="NiwotLoop!A1" display="Niwot Loop Trail" xr:uid="{00000000-0004-0000-3800-000070000000}"/>
    <hyperlink ref="C63" location="LeftHandCr!A1" display="Left Hand Cr" xr:uid="{00000000-0004-0000-3800-000071000000}"/>
    <hyperlink ref="B40" location="BobCatRV!A1" display="Bobcat Ridge Valley Trails" xr:uid="{00000000-0004-0000-3800-000072000000}"/>
    <hyperlink ref="B117" location="BobCatRV!A1" display="Bobcat Ridge Valley Trails" xr:uid="{00000000-0004-0000-3800-000073000000}"/>
    <hyperlink ref="B87" location="BobCatRW!A1" display="Bobcat Ridge W Trails" xr:uid="{00000000-0004-0000-3800-000074000000}"/>
    <hyperlink ref="B53" location="BobCatRW!A1" display="Bobcat Ridge W Trails" xr:uid="{00000000-0004-0000-3800-000075000000}"/>
    <hyperlink ref="B45" location="FtHorseFC!A1" display="Foothills / Horsetooth FC" xr:uid="{00000000-0004-0000-3800-000076000000}"/>
    <hyperlink ref="B90" location="ReservoirRidge!A1" display="Reservoir Ridge" xr:uid="{00000000-0004-0000-3800-000077000000}"/>
    <hyperlink ref="C45" location="ReservoirRidge!A1" display="Reservoir Ridge" xr:uid="{00000000-0004-0000-3800-000078000000}"/>
    <hyperlink ref="C26" location="MasonFossil!A1" display="Mason St / Fossil Cr" xr:uid="{00000000-0004-0000-3800-000079000000}"/>
    <hyperlink ref="B55" location="HarmonYL!A1" display="Harmony Rd Bike Lanes" xr:uid="{00000000-0004-0000-3800-00007A000000}"/>
    <hyperlink ref="B43" location="PineWoodR!A1" display="PWR - PineWood Reservoir" xr:uid="{00000000-0004-0000-3800-00007B000000}"/>
    <hyperlink ref="B14" location="PineWoodR!A1" display="PWR - PineWood Reservoir" xr:uid="{00000000-0004-0000-3800-00007C000000}"/>
    <hyperlink ref="B98" location="PineWoodR!A1" display="PWR - PineWood Reservoir" xr:uid="{00000000-0004-0000-3800-00007D000000}"/>
    <hyperlink ref="B84" location="PoudreFC!A1" display="Poudre River FC" xr:uid="{00000000-0004-0000-3800-00007E000000}"/>
    <hyperlink ref="B48" location="MasonFossil!A1" display="Mason St / Fossil Cr" xr:uid="{B281D48C-E9E0-4E15-80FA-BF5CD175B3FA}"/>
    <hyperlink ref="B80" location="LovelandBoydL!A1" display="Loveland Boyd Lake" xr:uid="{47F85D1A-6A83-4952-989B-403F8FA16E2C}"/>
    <hyperlink ref="B12" location="LovelandBigT!A1" display="Loveland Big Thompson" xr:uid="{D58ABFB7-B041-44EF-94E4-237E05103F44}"/>
    <hyperlink ref="C12" location="DevilsBlueSky!A1" display="Devils Backbone / Blue Sky" xr:uid="{DE8D5C29-E3EA-401E-A689-2C8468FECC3D}"/>
    <hyperlink ref="B68" location="LoveRecT!A1" display="Loveland Rec N" xr:uid="{0FB5D262-E5F0-40C2-AED8-151BA565A46B}"/>
    <hyperlink ref="B66" location="LovelandBigT!A1" display="Loveland Big Thompson" xr:uid="{ED7C4C10-ABAD-4F56-B3CF-A3687F8A9745}"/>
    <hyperlink ref="B120" location="LovelandBigT!A1" display="Loveland Big Thompson" xr:uid="{2948C922-2C14-47F8-8E62-C2722067D389}"/>
  </hyperlinks>
  <pageMargins left="0.75" right="0.5" top="0.75" bottom="0.75" header="0.5" footer="0.5"/>
  <pageSetup scale="67" fitToHeight="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7167" divId="CO_FN_7167" sourceType="sheet" destinationFile="C:\GPS\Bicycle\CO_FN\CO_FN_Coverage.htm" title="GeoBiking CO_FN Trail Coverage Index"/>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6">
    <pageSetUpPr fitToPage="1"/>
  </sheetPr>
  <dimension ref="A1:I57"/>
  <sheetViews>
    <sheetView zoomScaleNormal="100" workbookViewId="0">
      <selection activeCell="B22" sqref="B22:H22"/>
    </sheetView>
  </sheetViews>
  <sheetFormatPr defaultRowHeight="12.75" x14ac:dyDescent="0.2"/>
  <cols>
    <col min="1" max="2" width="11" customWidth="1"/>
    <col min="3" max="3" width="12.140625" style="1" bestFit="1" customWidth="1"/>
    <col min="4" max="4" width="17" bestFit="1" customWidth="1"/>
    <col min="6" max="6" width="17" customWidth="1"/>
    <col min="7" max="7" width="8.140625" bestFit="1" customWidth="1"/>
    <col min="8" max="8" width="25.7109375" customWidth="1"/>
  </cols>
  <sheetData>
    <row r="1" spans="1:9" ht="22.5" customHeight="1" x14ac:dyDescent="0.2">
      <c r="A1" s="636" t="s">
        <v>1811</v>
      </c>
      <c r="B1" s="637"/>
      <c r="C1" s="645" t="s">
        <v>1812</v>
      </c>
      <c r="D1" s="646"/>
      <c r="E1" s="646"/>
      <c r="F1" s="646"/>
      <c r="G1" s="646"/>
      <c r="H1" s="646"/>
    </row>
    <row r="2" spans="1:9" x14ac:dyDescent="0.2">
      <c r="A2" s="648" t="s">
        <v>3002</v>
      </c>
      <c r="B2" s="648"/>
      <c r="C2" s="647" t="s">
        <v>1813</v>
      </c>
      <c r="D2" s="622"/>
      <c r="E2" s="622"/>
      <c r="F2" s="622"/>
      <c r="G2" s="622"/>
      <c r="H2" s="622"/>
    </row>
    <row r="3" spans="1:9" x14ac:dyDescent="0.2">
      <c r="A3" s="648"/>
      <c r="B3" s="648"/>
      <c r="C3" s="22"/>
      <c r="D3" s="22"/>
      <c r="E3" s="22"/>
      <c r="F3" s="22"/>
      <c r="G3" s="22"/>
    </row>
    <row r="4" spans="1:9" x14ac:dyDescent="0.2">
      <c r="A4" s="141" t="s">
        <v>47</v>
      </c>
      <c r="B4" s="43" t="s">
        <v>1814</v>
      </c>
      <c r="C4" s="30" t="s">
        <v>1076</v>
      </c>
      <c r="D4" s="648" t="s">
        <v>544</v>
      </c>
      <c r="E4" s="648"/>
      <c r="F4" s="30" t="s">
        <v>1395</v>
      </c>
      <c r="G4" s="635" t="s">
        <v>1816</v>
      </c>
      <c r="H4" s="635"/>
      <c r="I4" s="31"/>
    </row>
    <row r="5" spans="1:9" x14ac:dyDescent="0.2">
      <c r="A5" s="44"/>
      <c r="B5" s="45"/>
      <c r="C5" s="30"/>
      <c r="D5" s="2" t="s">
        <v>3476</v>
      </c>
      <c r="E5" s="149"/>
      <c r="F5" s="147"/>
      <c r="G5" s="635"/>
      <c r="H5" s="635"/>
      <c r="I5" s="31"/>
    </row>
    <row r="6" spans="1:9" x14ac:dyDescent="0.2">
      <c r="A6" s="30" t="s">
        <v>3187</v>
      </c>
      <c r="B6" s="105">
        <f>COUNT(E30:E52)</f>
        <v>23</v>
      </c>
      <c r="C6" s="30"/>
      <c r="D6" s="2" t="s">
        <v>1815</v>
      </c>
      <c r="E6" s="149"/>
      <c r="F6" s="147"/>
      <c r="G6" s="244"/>
      <c r="H6" s="244"/>
      <c r="I6" s="31"/>
    </row>
    <row r="7" spans="1:9" x14ac:dyDescent="0.2">
      <c r="C7" s="30"/>
      <c r="D7" s="2" t="s">
        <v>3478</v>
      </c>
      <c r="E7" s="149"/>
      <c r="F7" s="189" t="s">
        <v>2767</v>
      </c>
      <c r="G7" s="44"/>
      <c r="H7" s="51"/>
      <c r="I7" s="31"/>
    </row>
    <row r="8" spans="1:9" x14ac:dyDescent="0.2">
      <c r="C8" s="30"/>
      <c r="D8" s="2" t="s">
        <v>2185</v>
      </c>
      <c r="E8" s="149"/>
      <c r="F8" s="190">
        <v>40359</v>
      </c>
      <c r="G8" s="44"/>
      <c r="H8" s="51"/>
      <c r="I8" s="31"/>
    </row>
    <row r="9" spans="1:9" x14ac:dyDescent="0.2">
      <c r="C9" s="30"/>
      <c r="D9" s="2" t="s">
        <v>1817</v>
      </c>
      <c r="E9" s="149"/>
      <c r="F9" s="189" t="s">
        <v>4681</v>
      </c>
      <c r="G9" s="635" t="s">
        <v>3858</v>
      </c>
      <c r="H9" s="694"/>
      <c r="I9" s="31"/>
    </row>
    <row r="10" spans="1:9" x14ac:dyDescent="0.2">
      <c r="C10" s="30"/>
      <c r="D10" s="2" t="s">
        <v>545</v>
      </c>
      <c r="E10" s="149"/>
      <c r="F10" s="190">
        <v>40612</v>
      </c>
      <c r="G10" s="694"/>
      <c r="H10" s="694"/>
      <c r="I10" s="31"/>
    </row>
    <row r="11" spans="1:9" x14ac:dyDescent="0.2">
      <c r="C11" s="30"/>
      <c r="D11" s="2" t="s">
        <v>3343</v>
      </c>
      <c r="E11" s="149"/>
      <c r="G11" s="44"/>
      <c r="H11" s="44"/>
      <c r="I11" s="31"/>
    </row>
    <row r="12" spans="1:9" ht="13.5" thickBot="1" x14ac:dyDescent="0.25">
      <c r="A12" s="44"/>
      <c r="B12" s="41"/>
      <c r="C12" s="44"/>
      <c r="D12" s="80"/>
      <c r="G12" s="28"/>
      <c r="H12" s="28"/>
      <c r="I12" s="31"/>
    </row>
    <row r="13" spans="1:9" x14ac:dyDescent="0.2">
      <c r="A13" s="638" t="s">
        <v>683</v>
      </c>
      <c r="B13" s="639"/>
      <c r="C13" s="639"/>
      <c r="D13" s="639"/>
      <c r="E13" s="639"/>
      <c r="F13" s="639"/>
      <c r="G13" s="639"/>
      <c r="H13" s="640"/>
    </row>
    <row r="14" spans="1:9" ht="13.5" thickBot="1" x14ac:dyDescent="0.25">
      <c r="A14" s="641" t="s">
        <v>50</v>
      </c>
      <c r="B14" s="642"/>
      <c r="C14" s="643" t="s">
        <v>51</v>
      </c>
      <c r="D14" s="644"/>
      <c r="E14" s="644" t="s">
        <v>52</v>
      </c>
      <c r="F14" s="644"/>
      <c r="G14" s="138"/>
      <c r="H14" s="163" t="s">
        <v>1147</v>
      </c>
    </row>
    <row r="15" spans="1:9" ht="13.5" thickBot="1" x14ac:dyDescent="0.25">
      <c r="A15" s="629"/>
      <c r="B15" s="629"/>
      <c r="C15" s="678">
        <v>19.399999999999999</v>
      </c>
      <c r="D15" s="679"/>
      <c r="E15" s="629">
        <v>18.8</v>
      </c>
      <c r="F15" s="629"/>
      <c r="G15" s="11"/>
      <c r="H15" s="3">
        <v>20</v>
      </c>
    </row>
    <row r="16" spans="1:9" x14ac:dyDescent="0.2">
      <c r="A16" s="632" t="s">
        <v>684</v>
      </c>
      <c r="B16" s="633"/>
      <c r="C16" s="633"/>
      <c r="D16" s="633"/>
      <c r="E16" s="633"/>
      <c r="F16" s="633"/>
      <c r="G16" s="633"/>
      <c r="H16" s="634"/>
    </row>
    <row r="17" spans="1:8" ht="13.5" thickBot="1" x14ac:dyDescent="0.25">
      <c r="A17" s="13" t="s">
        <v>53</v>
      </c>
      <c r="B17" s="14" t="s">
        <v>54</v>
      </c>
      <c r="C17" s="15" t="s">
        <v>55</v>
      </c>
      <c r="D17" s="14" t="s">
        <v>56</v>
      </c>
      <c r="E17" s="14" t="s">
        <v>57</v>
      </c>
      <c r="F17" s="14" t="s">
        <v>685</v>
      </c>
      <c r="G17" s="14" t="s">
        <v>696</v>
      </c>
      <c r="H17" s="164" t="s">
        <v>59</v>
      </c>
    </row>
    <row r="18" spans="1:8" s="7" customFormat="1" x14ac:dyDescent="0.2">
      <c r="A18" s="23">
        <f>E30</f>
        <v>5036</v>
      </c>
      <c r="B18" s="23">
        <f>E52</f>
        <v>5181</v>
      </c>
      <c r="C18" s="24">
        <v>5021</v>
      </c>
      <c r="D18" s="24">
        <v>5214</v>
      </c>
      <c r="E18" s="24">
        <f>B18 - A18</f>
        <v>145</v>
      </c>
      <c r="F18" s="24">
        <v>700</v>
      </c>
      <c r="G18" s="24">
        <v>555</v>
      </c>
      <c r="H18" s="3">
        <v>1</v>
      </c>
    </row>
    <row r="19" spans="1:8" s="7" customFormat="1" x14ac:dyDescent="0.2">
      <c r="A19" s="21"/>
      <c r="B19" s="21"/>
      <c r="C19" s="18"/>
      <c r="D19" s="19"/>
      <c r="E19" s="19"/>
      <c r="F19" s="19"/>
      <c r="G19" s="19"/>
      <c r="H19" s="19"/>
    </row>
    <row r="20" spans="1:8" s="7" customFormat="1" x14ac:dyDescent="0.2">
      <c r="A20" s="39" t="s">
        <v>690</v>
      </c>
      <c r="B20" s="623" t="s">
        <v>694</v>
      </c>
      <c r="C20" s="623"/>
      <c r="D20" s="144" t="s">
        <v>693</v>
      </c>
      <c r="E20" s="624" t="s">
        <v>4499</v>
      </c>
      <c r="F20" s="624"/>
      <c r="G20" s="624"/>
      <c r="H20" s="624"/>
    </row>
    <row r="21" spans="1:8" s="7" customFormat="1" x14ac:dyDescent="0.2">
      <c r="A21" s="21"/>
      <c r="B21" s="21"/>
      <c r="C21" s="18"/>
      <c r="D21" s="144" t="s">
        <v>3141</v>
      </c>
      <c r="E21" s="215" t="s">
        <v>2462</v>
      </c>
      <c r="F21" s="214"/>
      <c r="G21" s="224" t="s">
        <v>2279</v>
      </c>
      <c r="H21" s="467">
        <v>181</v>
      </c>
    </row>
    <row r="22" spans="1:8" s="7" customFormat="1" ht="12.75" customHeight="1" x14ac:dyDescent="0.2">
      <c r="A22" s="39" t="s">
        <v>691</v>
      </c>
      <c r="B22" s="621" t="s">
        <v>570</v>
      </c>
      <c r="C22" s="621"/>
      <c r="D22" s="621"/>
      <c r="E22" s="621"/>
      <c r="F22" s="621"/>
      <c r="G22" s="621"/>
      <c r="H22" s="621"/>
    </row>
    <row r="23" spans="1:8" s="7" customFormat="1" x14ac:dyDescent="0.2">
      <c r="A23" s="21"/>
      <c r="B23" s="21"/>
      <c r="C23" s="18"/>
      <c r="D23" s="19"/>
      <c r="E23" s="19"/>
      <c r="F23" s="19"/>
      <c r="G23" s="19"/>
      <c r="H23" s="19"/>
    </row>
    <row r="24" spans="1:8" s="7" customFormat="1" ht="12.75" customHeight="1" x14ac:dyDescent="0.2">
      <c r="A24" s="39" t="s">
        <v>692</v>
      </c>
      <c r="B24" s="621" t="s">
        <v>1146</v>
      </c>
      <c r="C24" s="621"/>
      <c r="D24" s="621"/>
      <c r="E24" s="621"/>
      <c r="F24" s="621"/>
      <c r="G24" s="621"/>
      <c r="H24" s="621"/>
    </row>
    <row r="25" spans="1:8" ht="13.5" thickBot="1" x14ac:dyDescent="0.25"/>
    <row r="26" spans="1:8" ht="13.5" thickBot="1" x14ac:dyDescent="0.25">
      <c r="A26" s="620" t="s">
        <v>686</v>
      </c>
      <c r="B26" s="620"/>
      <c r="C26" s="143" t="s">
        <v>687</v>
      </c>
      <c r="D26" s="620" t="s">
        <v>688</v>
      </c>
      <c r="E26" s="620"/>
      <c r="F26" s="620"/>
      <c r="G26" s="625" t="s">
        <v>689</v>
      </c>
      <c r="H26" s="626"/>
    </row>
    <row r="27" spans="1:8" x14ac:dyDescent="0.2">
      <c r="A27" s="695" t="s">
        <v>543</v>
      </c>
      <c r="B27" s="695"/>
      <c r="C27" s="154" t="s">
        <v>738</v>
      </c>
      <c r="D27" s="621" t="s">
        <v>567</v>
      </c>
      <c r="E27" s="622"/>
      <c r="F27" s="622"/>
      <c r="G27" s="628" t="s">
        <v>569</v>
      </c>
      <c r="H27" s="628"/>
    </row>
    <row r="28" spans="1:8" ht="13.5" thickBot="1" x14ac:dyDescent="0.25"/>
    <row r="29" spans="1:8" s="3" customFormat="1" ht="13.5" thickBot="1" x14ac:dyDescent="0.25">
      <c r="A29" s="4" t="s">
        <v>4537</v>
      </c>
      <c r="B29" s="4" t="s">
        <v>2966</v>
      </c>
      <c r="C29" s="5" t="s">
        <v>2965</v>
      </c>
      <c r="D29" s="4" t="s">
        <v>1396</v>
      </c>
      <c r="E29" s="4" t="s">
        <v>4536</v>
      </c>
      <c r="F29" s="4" t="s">
        <v>2964</v>
      </c>
      <c r="G29" s="659" t="s">
        <v>64</v>
      </c>
      <c r="H29" s="660"/>
    </row>
    <row r="30" spans="1:8" s="31" customFormat="1" x14ac:dyDescent="0.2">
      <c r="A30" s="76" t="s">
        <v>1818</v>
      </c>
      <c r="B30" s="106" t="s">
        <v>1822</v>
      </c>
      <c r="C30" s="106" t="s">
        <v>1823</v>
      </c>
      <c r="D30" s="77" t="s">
        <v>1821</v>
      </c>
      <c r="E30" s="78">
        <v>5036</v>
      </c>
      <c r="F30" s="100" t="s">
        <v>1030</v>
      </c>
      <c r="G30" s="662" t="s">
        <v>1824</v>
      </c>
      <c r="H30" s="663"/>
    </row>
    <row r="31" spans="1:8" s="31" customFormat="1" x14ac:dyDescent="0.2">
      <c r="A31" s="59" t="s">
        <v>1825</v>
      </c>
      <c r="B31" s="107" t="s">
        <v>1826</v>
      </c>
      <c r="C31" s="107" t="s">
        <v>4642</v>
      </c>
      <c r="D31" s="60" t="s">
        <v>1827</v>
      </c>
      <c r="E31" s="61">
        <v>5023</v>
      </c>
      <c r="F31" s="38" t="s">
        <v>1030</v>
      </c>
      <c r="G31" s="654" t="s">
        <v>1828</v>
      </c>
      <c r="H31" s="655"/>
    </row>
    <row r="32" spans="1:8" s="31" customFormat="1" x14ac:dyDescent="0.2">
      <c r="A32" s="59" t="s">
        <v>2798</v>
      </c>
      <c r="B32" s="107" t="s">
        <v>3250</v>
      </c>
      <c r="C32" s="107" t="s">
        <v>3251</v>
      </c>
      <c r="D32" s="60" t="s">
        <v>2801</v>
      </c>
      <c r="E32" s="61">
        <v>5054</v>
      </c>
      <c r="F32" s="38" t="s">
        <v>1030</v>
      </c>
      <c r="G32" s="654" t="s">
        <v>2802</v>
      </c>
      <c r="H32" s="655"/>
    </row>
    <row r="33" spans="1:8" s="31" customFormat="1" x14ac:dyDescent="0.2">
      <c r="A33" s="59" t="s">
        <v>3249</v>
      </c>
      <c r="B33" s="107" t="s">
        <v>2799</v>
      </c>
      <c r="C33" s="107" t="s">
        <v>2800</v>
      </c>
      <c r="D33" s="60" t="s">
        <v>3252</v>
      </c>
      <c r="E33" s="61">
        <v>5021</v>
      </c>
      <c r="F33" s="38" t="s">
        <v>1030</v>
      </c>
      <c r="G33" s="654" t="s">
        <v>1135</v>
      </c>
      <c r="H33" s="655"/>
    </row>
    <row r="34" spans="1:8" s="31" customFormat="1" x14ac:dyDescent="0.2">
      <c r="A34" s="59" t="s">
        <v>3852</v>
      </c>
      <c r="B34" s="107" t="s">
        <v>3854</v>
      </c>
      <c r="C34" s="107" t="s">
        <v>3853</v>
      </c>
      <c r="D34" s="60" t="s">
        <v>3855</v>
      </c>
      <c r="E34" s="61">
        <v>5023</v>
      </c>
      <c r="F34" s="38" t="s">
        <v>1030</v>
      </c>
      <c r="G34" s="654" t="s">
        <v>3856</v>
      </c>
      <c r="H34" s="655"/>
    </row>
    <row r="35" spans="1:8" s="31" customFormat="1" x14ac:dyDescent="0.2">
      <c r="A35" s="59" t="s">
        <v>4292</v>
      </c>
      <c r="B35" s="107" t="s">
        <v>1829</v>
      </c>
      <c r="C35" s="107" t="s">
        <v>1830</v>
      </c>
      <c r="D35" s="60" t="s">
        <v>4294</v>
      </c>
      <c r="E35" s="61">
        <v>5073</v>
      </c>
      <c r="F35" s="38" t="s">
        <v>4537</v>
      </c>
      <c r="G35" s="654" t="s">
        <v>4291</v>
      </c>
      <c r="H35" s="655"/>
    </row>
    <row r="36" spans="1:8" s="31" customFormat="1" x14ac:dyDescent="0.2">
      <c r="A36" s="59" t="s">
        <v>1138</v>
      </c>
      <c r="B36" s="107" t="s">
        <v>1829</v>
      </c>
      <c r="C36" s="107" t="s">
        <v>4293</v>
      </c>
      <c r="D36" s="60" t="s">
        <v>1141</v>
      </c>
      <c r="E36" s="61">
        <v>5093</v>
      </c>
      <c r="F36" s="38" t="s">
        <v>4537</v>
      </c>
      <c r="G36" s="654" t="s">
        <v>4295</v>
      </c>
      <c r="H36" s="655"/>
    </row>
    <row r="37" spans="1:8" s="31" customFormat="1" x14ac:dyDescent="0.2">
      <c r="A37" s="59" t="s">
        <v>4296</v>
      </c>
      <c r="B37" s="107" t="s">
        <v>4297</v>
      </c>
      <c r="C37" s="107" t="s">
        <v>4298</v>
      </c>
      <c r="D37" s="60" t="s">
        <v>1137</v>
      </c>
      <c r="E37" s="61">
        <v>5076</v>
      </c>
      <c r="F37" s="38" t="s">
        <v>1030</v>
      </c>
      <c r="G37" s="654" t="s">
        <v>1136</v>
      </c>
      <c r="H37" s="655"/>
    </row>
    <row r="38" spans="1:8" s="31" customFormat="1" x14ac:dyDescent="0.2">
      <c r="A38" s="59" t="s">
        <v>1139</v>
      </c>
      <c r="B38" s="107" t="s">
        <v>2791</v>
      </c>
      <c r="C38" s="107" t="s">
        <v>2792</v>
      </c>
      <c r="D38" s="60" t="s">
        <v>1140</v>
      </c>
      <c r="E38" s="61">
        <v>5091</v>
      </c>
      <c r="F38" s="38" t="s">
        <v>4537</v>
      </c>
      <c r="G38" s="654" t="s">
        <v>2793</v>
      </c>
      <c r="H38" s="655"/>
    </row>
    <row r="39" spans="1:8" s="31" customFormat="1" x14ac:dyDescent="0.2">
      <c r="A39" s="59" t="s">
        <v>2794</v>
      </c>
      <c r="B39" s="107" t="s">
        <v>2791</v>
      </c>
      <c r="C39" s="107" t="s">
        <v>2795</v>
      </c>
      <c r="D39" s="60" t="s">
        <v>2796</v>
      </c>
      <c r="E39" s="61">
        <v>5071</v>
      </c>
      <c r="F39" s="38" t="s">
        <v>4537</v>
      </c>
      <c r="G39" s="654" t="s">
        <v>2797</v>
      </c>
      <c r="H39" s="655"/>
    </row>
    <row r="40" spans="1:8" s="31" customFormat="1" x14ac:dyDescent="0.2">
      <c r="A40" s="59" t="s">
        <v>2803</v>
      </c>
      <c r="B40" s="107" t="s">
        <v>2804</v>
      </c>
      <c r="C40" s="107" t="s">
        <v>2805</v>
      </c>
      <c r="D40" s="60" t="s">
        <v>2806</v>
      </c>
      <c r="E40" s="61">
        <v>5024</v>
      </c>
      <c r="F40" s="38" t="s">
        <v>4537</v>
      </c>
      <c r="G40" s="654" t="s">
        <v>2807</v>
      </c>
      <c r="H40" s="655"/>
    </row>
    <row r="41" spans="1:8" s="31" customFormat="1" x14ac:dyDescent="0.2">
      <c r="A41" s="59" t="s">
        <v>2808</v>
      </c>
      <c r="B41" s="107" t="s">
        <v>1819</v>
      </c>
      <c r="C41" s="107" t="s">
        <v>1820</v>
      </c>
      <c r="D41" s="60" t="s">
        <v>1142</v>
      </c>
      <c r="E41" s="61">
        <v>5119</v>
      </c>
      <c r="F41" s="38" t="s">
        <v>4537</v>
      </c>
      <c r="G41" s="654" t="s">
        <v>2809</v>
      </c>
      <c r="H41" s="655"/>
    </row>
    <row r="42" spans="1:8" s="31" customFormat="1" x14ac:dyDescent="0.2">
      <c r="A42" s="59" t="s">
        <v>2810</v>
      </c>
      <c r="B42" s="107" t="s">
        <v>2811</v>
      </c>
      <c r="C42" s="107" t="s">
        <v>2812</v>
      </c>
      <c r="D42" s="60" t="s">
        <v>1143</v>
      </c>
      <c r="E42" s="61">
        <v>5174</v>
      </c>
      <c r="F42" s="38" t="s">
        <v>1030</v>
      </c>
      <c r="G42" s="654" t="s">
        <v>2813</v>
      </c>
      <c r="H42" s="655"/>
    </row>
    <row r="43" spans="1:8" s="31" customFormat="1" x14ac:dyDescent="0.2">
      <c r="A43" s="245" t="s">
        <v>2814</v>
      </c>
      <c r="B43" s="107" t="s">
        <v>2815</v>
      </c>
      <c r="C43" s="107" t="s">
        <v>2816</v>
      </c>
      <c r="D43" s="60" t="s">
        <v>2817</v>
      </c>
      <c r="E43" s="61">
        <v>5188</v>
      </c>
      <c r="F43" s="38" t="s">
        <v>3157</v>
      </c>
      <c r="G43" s="693" t="s">
        <v>566</v>
      </c>
      <c r="H43" s="655"/>
    </row>
    <row r="44" spans="1:8" s="31" customFormat="1" x14ac:dyDescent="0.2">
      <c r="A44" s="245" t="s">
        <v>2818</v>
      </c>
      <c r="B44" s="107" t="s">
        <v>2819</v>
      </c>
      <c r="C44" s="107" t="s">
        <v>556</v>
      </c>
      <c r="D44" s="60" t="s">
        <v>557</v>
      </c>
      <c r="E44" s="61">
        <v>5185</v>
      </c>
      <c r="F44" s="38" t="s">
        <v>4564</v>
      </c>
      <c r="G44" s="654" t="s">
        <v>565</v>
      </c>
      <c r="H44" s="655"/>
    </row>
    <row r="45" spans="1:8" s="31" customFormat="1" ht="25.5" customHeight="1" x14ac:dyDescent="0.2">
      <c r="A45" s="59" t="s">
        <v>559</v>
      </c>
      <c r="B45" s="107" t="s">
        <v>1848</v>
      </c>
      <c r="C45" s="107" t="s">
        <v>1847</v>
      </c>
      <c r="D45" s="38" t="s">
        <v>568</v>
      </c>
      <c r="E45" s="61">
        <v>5184</v>
      </c>
      <c r="F45" s="38" t="s">
        <v>3157</v>
      </c>
      <c r="G45" s="654" t="s">
        <v>558</v>
      </c>
      <c r="H45" s="655"/>
    </row>
    <row r="46" spans="1:8" s="31" customFormat="1" x14ac:dyDescent="0.2">
      <c r="A46" s="59" t="s">
        <v>560</v>
      </c>
      <c r="B46" s="107" t="s">
        <v>4615</v>
      </c>
      <c r="C46" s="107" t="s">
        <v>4616</v>
      </c>
      <c r="D46" s="60" t="s">
        <v>4617</v>
      </c>
      <c r="E46" s="61">
        <v>5174</v>
      </c>
      <c r="F46" s="38" t="s">
        <v>4537</v>
      </c>
      <c r="G46" s="654" t="s">
        <v>4618</v>
      </c>
      <c r="H46" s="655"/>
    </row>
    <row r="47" spans="1:8" x14ac:dyDescent="0.2">
      <c r="A47" s="85" t="s">
        <v>1144</v>
      </c>
      <c r="B47" s="109" t="s">
        <v>1849</v>
      </c>
      <c r="C47" s="107" t="s">
        <v>1850</v>
      </c>
      <c r="D47" s="86" t="s">
        <v>1851</v>
      </c>
      <c r="E47" s="87">
        <v>5159</v>
      </c>
      <c r="F47" s="86" t="s">
        <v>1030</v>
      </c>
      <c r="G47" s="656" t="s">
        <v>1852</v>
      </c>
      <c r="H47" s="657"/>
    </row>
    <row r="48" spans="1:8" s="31" customFormat="1" x14ac:dyDescent="0.2">
      <c r="A48" s="59" t="s">
        <v>1145</v>
      </c>
      <c r="B48" s="107" t="s">
        <v>1853</v>
      </c>
      <c r="C48" s="107" t="s">
        <v>1854</v>
      </c>
      <c r="D48" s="60" t="s">
        <v>1855</v>
      </c>
      <c r="E48" s="61">
        <v>5148</v>
      </c>
      <c r="F48" s="60" t="s">
        <v>1030</v>
      </c>
      <c r="G48" s="654" t="s">
        <v>1723</v>
      </c>
      <c r="H48" s="658"/>
    </row>
    <row r="49" spans="1:8" s="31" customFormat="1" ht="26.25" customHeight="1" x14ac:dyDescent="0.2">
      <c r="A49" s="59" t="s">
        <v>561</v>
      </c>
      <c r="B49" s="107" t="s">
        <v>1724</v>
      </c>
      <c r="C49" s="107" t="s">
        <v>1725</v>
      </c>
      <c r="D49" s="60" t="s">
        <v>1726</v>
      </c>
      <c r="E49" s="61">
        <v>5176</v>
      </c>
      <c r="F49" s="60" t="s">
        <v>4537</v>
      </c>
      <c r="G49" s="654" t="s">
        <v>1727</v>
      </c>
      <c r="H49" s="655"/>
    </row>
    <row r="50" spans="1:8" s="31" customFormat="1" ht="27.75" customHeight="1" x14ac:dyDescent="0.2">
      <c r="A50" s="59" t="s">
        <v>562</v>
      </c>
      <c r="B50" s="107" t="s">
        <v>1728</v>
      </c>
      <c r="C50" s="107" t="s">
        <v>1729</v>
      </c>
      <c r="D50" s="60" t="s">
        <v>1730</v>
      </c>
      <c r="E50" s="61">
        <v>5231</v>
      </c>
      <c r="F50" s="60" t="s">
        <v>1030</v>
      </c>
      <c r="G50" s="654" t="s">
        <v>1731</v>
      </c>
      <c r="H50" s="655"/>
    </row>
    <row r="51" spans="1:8" s="31" customFormat="1" ht="26.25" customHeight="1" x14ac:dyDescent="0.2">
      <c r="A51" s="59" t="s">
        <v>563</v>
      </c>
      <c r="B51" s="107" t="s">
        <v>1732</v>
      </c>
      <c r="C51" s="107" t="s">
        <v>1733</v>
      </c>
      <c r="D51" s="60" t="s">
        <v>1734</v>
      </c>
      <c r="E51" s="61">
        <v>5171</v>
      </c>
      <c r="F51" s="60" t="s">
        <v>3673</v>
      </c>
      <c r="G51" s="654" t="s">
        <v>1735</v>
      </c>
      <c r="H51" s="655"/>
    </row>
    <row r="52" spans="1:8" s="31" customFormat="1" ht="13.5" thickBot="1" x14ac:dyDescent="0.25">
      <c r="A52" s="62" t="s">
        <v>564</v>
      </c>
      <c r="B52" s="108" t="s">
        <v>1736</v>
      </c>
      <c r="C52" s="108" t="s">
        <v>1737</v>
      </c>
      <c r="D52" s="63" t="s">
        <v>1738</v>
      </c>
      <c r="E52" s="64">
        <v>5181</v>
      </c>
      <c r="F52" s="63" t="s">
        <v>1030</v>
      </c>
      <c r="G52" s="652" t="s">
        <v>2595</v>
      </c>
      <c r="H52" s="653"/>
    </row>
    <row r="54" spans="1:8" ht="26.25" customHeight="1" x14ac:dyDescent="0.2">
      <c r="C54"/>
    </row>
    <row r="55" spans="1:8" ht="24.75" customHeight="1" x14ac:dyDescent="0.2">
      <c r="C55"/>
    </row>
    <row r="56" spans="1:8" ht="24.75" customHeight="1" x14ac:dyDescent="0.2">
      <c r="C56"/>
    </row>
    <row r="57" spans="1:8" ht="24.75" customHeight="1" x14ac:dyDescent="0.2">
      <c r="C57"/>
    </row>
  </sheetData>
  <mergeCells count="50">
    <mergeCell ref="G26:H26"/>
    <mergeCell ref="G29:H29"/>
    <mergeCell ref="A26:B26"/>
    <mergeCell ref="A27:B27"/>
    <mergeCell ref="D26:F26"/>
    <mergeCell ref="D27:F27"/>
    <mergeCell ref="E15:F15"/>
    <mergeCell ref="A16:H16"/>
    <mergeCell ref="B24:H24"/>
    <mergeCell ref="B22:H22"/>
    <mergeCell ref="E20:H20"/>
    <mergeCell ref="B20:C20"/>
    <mergeCell ref="A15:B15"/>
    <mergeCell ref="C15:D15"/>
    <mergeCell ref="G4:H5"/>
    <mergeCell ref="G9:H10"/>
    <mergeCell ref="A1:B1"/>
    <mergeCell ref="A13:H13"/>
    <mergeCell ref="A14:B14"/>
    <mergeCell ref="C14:D14"/>
    <mergeCell ref="E14:F14"/>
    <mergeCell ref="C1:H1"/>
    <mergeCell ref="C2:H2"/>
    <mergeCell ref="D4:E4"/>
    <mergeCell ref="A3:B3"/>
    <mergeCell ref="A2:B2"/>
    <mergeCell ref="G52:H52"/>
    <mergeCell ref="G50:H50"/>
    <mergeCell ref="G51:H51"/>
    <mergeCell ref="G45:H45"/>
    <mergeCell ref="G47:H47"/>
    <mergeCell ref="G48:H48"/>
    <mergeCell ref="G49:H49"/>
    <mergeCell ref="G46:H46"/>
    <mergeCell ref="G43:H43"/>
    <mergeCell ref="G44:H44"/>
    <mergeCell ref="G36:H36"/>
    <mergeCell ref="G37:H37"/>
    <mergeCell ref="G38:H38"/>
    <mergeCell ref="G39:H39"/>
    <mergeCell ref="G41:H41"/>
    <mergeCell ref="G40:H40"/>
    <mergeCell ref="G42:H42"/>
    <mergeCell ref="G30:H30"/>
    <mergeCell ref="G31:H31"/>
    <mergeCell ref="G35:H35"/>
    <mergeCell ref="G32:H32"/>
    <mergeCell ref="G27:H27"/>
    <mergeCell ref="G33:H33"/>
    <mergeCell ref="G34:H34"/>
  </mergeCells>
  <phoneticPr fontId="0" type="noConversion"/>
  <hyperlinks>
    <hyperlink ref="D4:E4" location="'119Diag'!A1" display="119Diagonal" xr:uid="{00000000-0004-0000-0500-000000000000}"/>
    <hyperlink ref="A2:B2" location="Overview!A1" tooltip="Go to Trail Network Overview sheet" display="Trail Network Overview" xr:uid="{00000000-0004-0000-0500-000001000000}"/>
    <hyperlink ref="D5" location="EBoulder!A1" display="E Boulder Trail" xr:uid="{00000000-0004-0000-0500-000002000000}"/>
    <hyperlink ref="D7" location="NiwotLoop!A1" display="Niwot Loop Trail" xr:uid="{00000000-0004-0000-0500-000003000000}"/>
    <hyperlink ref="D10" location="SageWonder!A1" display="Sage Wonderland Trail" xr:uid="{00000000-0004-0000-0500-000004000000}"/>
    <hyperlink ref="D6" location="McSupply!A1" display="McIntosh Supply Trail" xr:uid="{00000000-0004-0000-0500-000005000000}"/>
    <hyperlink ref="D9" location="PikeCloverB!A1" display="Pike Clover Basin paths" xr:uid="{00000000-0004-0000-0500-000006000000}"/>
    <hyperlink ref="D8" location="Niwot7375!A1" display="Niwot 73 75" xr:uid="{00000000-0004-0000-0500-000007000000}"/>
    <hyperlink ref="D11" location="StVrainCr!A1" display="St Vrain Cr" xr:uid="{00000000-0004-0000-0500-000008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9813" divId="CO_FN_9813" sourceType="sheet" destinationFile="C:\GPS\Bicycle\CO_FN\CO_FN_AN63.htm" title="GeoBiking CO_FN AN63 Trail Description"/>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pageSetUpPr fitToPage="1"/>
  </sheetPr>
  <dimension ref="A1:I49"/>
  <sheetViews>
    <sheetView zoomScaleNormal="100" workbookViewId="0">
      <selection activeCell="A9" sqref="A9:H9"/>
    </sheetView>
  </sheetViews>
  <sheetFormatPr defaultRowHeight="12.75" x14ac:dyDescent="0.2"/>
  <cols>
    <col min="1" max="1" width="10.42578125" bestFit="1" customWidth="1"/>
    <col min="2" max="2" width="10.140625" bestFit="1" customWidth="1"/>
    <col min="3" max="3" width="12.140625" style="1" bestFit="1" customWidth="1"/>
    <col min="4" max="4" width="16.7109375" bestFit="1" customWidth="1"/>
    <col min="5" max="5" width="8" bestFit="1" customWidth="1"/>
    <col min="6" max="6" width="15.140625" bestFit="1" customWidth="1"/>
    <col min="7" max="7" width="8.140625" bestFit="1" customWidth="1"/>
    <col min="8" max="8" width="36.28515625" customWidth="1"/>
  </cols>
  <sheetData>
    <row r="1" spans="1:9" ht="23.25" customHeight="1" x14ac:dyDescent="0.2">
      <c r="A1" s="636" t="s">
        <v>4538</v>
      </c>
      <c r="B1" s="637"/>
      <c r="C1" s="645" t="s">
        <v>4539</v>
      </c>
      <c r="D1" s="646"/>
      <c r="E1" s="646"/>
      <c r="F1" s="646"/>
      <c r="G1" s="646"/>
      <c r="H1" s="646"/>
    </row>
    <row r="2" spans="1:9" ht="23.25" customHeight="1" x14ac:dyDescent="0.2">
      <c r="A2" s="711" t="s">
        <v>4685</v>
      </c>
      <c r="B2" s="712"/>
      <c r="C2" s="712"/>
      <c r="D2" s="712"/>
      <c r="E2" s="712"/>
      <c r="F2" s="712"/>
      <c r="G2" s="712"/>
      <c r="H2" s="712"/>
    </row>
    <row r="3" spans="1:9" x14ac:dyDescent="0.2">
      <c r="A3" s="648" t="s">
        <v>3002</v>
      </c>
      <c r="B3" s="648"/>
      <c r="C3" s="647" t="s">
        <v>4540</v>
      </c>
      <c r="D3" s="622"/>
      <c r="E3" s="622"/>
      <c r="F3" s="622"/>
      <c r="G3" s="622"/>
      <c r="H3" s="622"/>
    </row>
    <row r="4" spans="1:9" x14ac:dyDescent="0.2">
      <c r="A4" s="648"/>
      <c r="B4" s="648"/>
      <c r="C4" s="22"/>
      <c r="D4" s="22"/>
      <c r="E4" s="22"/>
      <c r="F4" s="22"/>
      <c r="G4" s="22"/>
    </row>
    <row r="5" spans="1:9" x14ac:dyDescent="0.2">
      <c r="A5" s="227" t="s">
        <v>47</v>
      </c>
      <c r="B5" s="41" t="s">
        <v>1077</v>
      </c>
      <c r="C5" s="30" t="s">
        <v>1076</v>
      </c>
      <c r="D5" s="648" t="s">
        <v>3193</v>
      </c>
      <c r="E5" s="648"/>
      <c r="F5" s="30" t="s">
        <v>1395</v>
      </c>
      <c r="G5" s="692"/>
      <c r="H5" s="692"/>
      <c r="I5" s="31"/>
    </row>
    <row r="6" spans="1:9" x14ac:dyDescent="0.2">
      <c r="A6" s="44"/>
      <c r="B6" s="41"/>
      <c r="C6" s="44"/>
      <c r="D6" s="2"/>
      <c r="E6" s="2"/>
      <c r="F6" s="44"/>
      <c r="G6" s="692"/>
      <c r="H6" s="692"/>
      <c r="I6" s="31"/>
    </row>
    <row r="7" spans="1:9" x14ac:dyDescent="0.2">
      <c r="A7" s="211" t="s">
        <v>3187</v>
      </c>
      <c r="B7" s="105">
        <f>COUNT(E29:E48)</f>
        <v>20</v>
      </c>
      <c r="C7"/>
      <c r="F7" s="189" t="s">
        <v>4681</v>
      </c>
      <c r="G7" s="680" t="s">
        <v>4833</v>
      </c>
      <c r="H7" s="691"/>
    </row>
    <row r="8" spans="1:9" x14ac:dyDescent="0.2">
      <c r="A8" s="44"/>
      <c r="B8" s="105"/>
      <c r="C8"/>
      <c r="F8" s="190">
        <v>41461</v>
      </c>
      <c r="G8" s="691"/>
      <c r="H8" s="691"/>
    </row>
    <row r="9" spans="1:9" x14ac:dyDescent="0.2">
      <c r="A9" s="227" t="s">
        <v>3307</v>
      </c>
      <c r="B9" s="710" t="s">
        <v>354</v>
      </c>
      <c r="C9" s="710"/>
      <c r="D9" s="710"/>
      <c r="E9" s="710"/>
      <c r="F9" s="190"/>
      <c r="G9" s="28"/>
      <c r="H9" s="28"/>
    </row>
    <row r="10" spans="1:9" ht="13.5" thickBot="1" x14ac:dyDescent="0.25">
      <c r="A10" s="44"/>
      <c r="B10" s="105"/>
      <c r="C10"/>
      <c r="F10" s="190"/>
      <c r="G10" s="28"/>
      <c r="H10" s="2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63" t="s">
        <v>2605</v>
      </c>
    </row>
    <row r="13" spans="1:9" ht="13.5" thickBot="1" x14ac:dyDescent="0.25">
      <c r="A13" s="629"/>
      <c r="B13" s="629"/>
      <c r="C13" s="678">
        <v>10.3</v>
      </c>
      <c r="D13" s="679"/>
      <c r="E13" s="629">
        <v>7.8</v>
      </c>
      <c r="F13" s="629"/>
      <c r="G13" s="11"/>
    </row>
    <row r="14" spans="1:9" x14ac:dyDescent="0.2">
      <c r="A14" s="632" t="s">
        <v>684</v>
      </c>
      <c r="B14" s="633"/>
      <c r="C14" s="633"/>
      <c r="D14" s="633"/>
      <c r="E14" s="633"/>
      <c r="F14" s="633"/>
      <c r="G14" s="633"/>
      <c r="H14" s="634"/>
    </row>
    <row r="15" spans="1:9" ht="13.5" thickBot="1" x14ac:dyDescent="0.25">
      <c r="A15" s="13" t="s">
        <v>53</v>
      </c>
      <c r="B15" s="14" t="s">
        <v>54</v>
      </c>
      <c r="C15" s="15" t="s">
        <v>55</v>
      </c>
      <c r="D15" s="14" t="s">
        <v>56</v>
      </c>
      <c r="E15" s="14" t="s">
        <v>57</v>
      </c>
      <c r="F15" s="14" t="s">
        <v>685</v>
      </c>
      <c r="G15" s="14" t="s">
        <v>696</v>
      </c>
      <c r="H15" s="164" t="s">
        <v>59</v>
      </c>
    </row>
    <row r="16" spans="1:9" s="7" customFormat="1" x14ac:dyDescent="0.2">
      <c r="A16" s="23">
        <v>5114</v>
      </c>
      <c r="B16" s="23">
        <v>5118</v>
      </c>
      <c r="C16" s="24">
        <v>5085</v>
      </c>
      <c r="D16" s="24">
        <v>5121</v>
      </c>
      <c r="E16" s="24">
        <f>B16 - A16</f>
        <v>4</v>
      </c>
      <c r="F16" s="24">
        <v>34</v>
      </c>
      <c r="G16" s="24"/>
      <c r="H16" s="3">
        <v>0</v>
      </c>
    </row>
    <row r="17" spans="1:8" s="7" customFormat="1" x14ac:dyDescent="0.2">
      <c r="A17" s="21"/>
      <c r="B17" s="21"/>
      <c r="C17" s="18"/>
      <c r="D17" s="19"/>
      <c r="E17" s="19"/>
      <c r="F17" s="19"/>
      <c r="G17" s="19"/>
      <c r="H17" s="19"/>
    </row>
    <row r="18" spans="1:8" s="7" customFormat="1" ht="12.75" customHeight="1" x14ac:dyDescent="0.2">
      <c r="A18" s="224" t="s">
        <v>690</v>
      </c>
      <c r="B18" s="709" t="s">
        <v>3001</v>
      </c>
      <c r="C18" s="709"/>
      <c r="D18" s="144" t="s">
        <v>693</v>
      </c>
      <c r="E18" s="623" t="s">
        <v>45</v>
      </c>
      <c r="F18" s="623"/>
      <c r="G18" s="623"/>
      <c r="H18" s="623"/>
    </row>
    <row r="19" spans="1:8" s="7" customFormat="1" x14ac:dyDescent="0.2">
      <c r="A19" s="21"/>
      <c r="B19" s="21"/>
      <c r="C19" s="18"/>
      <c r="D19" s="144" t="s">
        <v>3141</v>
      </c>
      <c r="E19" s="213" t="s">
        <v>3144</v>
      </c>
      <c r="F19" s="19"/>
      <c r="G19" s="224" t="s">
        <v>2279</v>
      </c>
      <c r="H19" s="19"/>
    </row>
    <row r="20" spans="1:8" s="7" customFormat="1" ht="12.75" customHeight="1" x14ac:dyDescent="0.2">
      <c r="A20" s="39" t="s">
        <v>691</v>
      </c>
      <c r="B20" s="621" t="s">
        <v>4541</v>
      </c>
      <c r="C20" s="621"/>
      <c r="D20" s="621"/>
      <c r="E20" s="621"/>
      <c r="F20" s="621"/>
      <c r="G20" s="621"/>
      <c r="H20" s="621"/>
    </row>
    <row r="21" spans="1:8" s="7" customFormat="1" x14ac:dyDescent="0.2">
      <c r="A21" s="21"/>
      <c r="B21" s="21"/>
      <c r="C21" s="18"/>
      <c r="D21" s="19"/>
      <c r="E21" s="19"/>
      <c r="F21" s="19"/>
      <c r="G21" s="19"/>
      <c r="H21" s="19"/>
    </row>
    <row r="22" spans="1:8" s="7" customFormat="1" ht="25.5" customHeight="1" x14ac:dyDescent="0.2">
      <c r="A22" s="39" t="s">
        <v>692</v>
      </c>
      <c r="B22" s="621" t="s">
        <v>44</v>
      </c>
      <c r="C22" s="621"/>
      <c r="D22" s="621"/>
      <c r="E22" s="621"/>
      <c r="F22" s="621"/>
      <c r="G22" s="621"/>
      <c r="H22" s="621"/>
    </row>
    <row r="23" spans="1:8" s="7" customFormat="1" ht="12.75" customHeight="1" x14ac:dyDescent="0.2">
      <c r="A23" s="39"/>
      <c r="B23" s="708" t="s">
        <v>4836</v>
      </c>
      <c r="C23" s="623"/>
      <c r="D23" s="623"/>
      <c r="E23" s="623"/>
      <c r="F23" s="623"/>
      <c r="G23" s="623"/>
      <c r="H23" s="623"/>
    </row>
    <row r="24" spans="1:8" s="7" customFormat="1" ht="12.75" customHeight="1" thickBot="1" x14ac:dyDescent="0.25">
      <c r="A24" s="21"/>
      <c r="B24" s="18"/>
      <c r="C24" s="18"/>
      <c r="D24" s="18"/>
      <c r="E24" s="18"/>
      <c r="F24" s="18"/>
      <c r="G24" s="18"/>
      <c r="H24" s="18"/>
    </row>
    <row r="25" spans="1:8" ht="13.5" thickBot="1" x14ac:dyDescent="0.25">
      <c r="A25" s="686" t="s">
        <v>686</v>
      </c>
      <c r="B25" s="686"/>
      <c r="C25" s="233" t="s">
        <v>687</v>
      </c>
      <c r="D25" s="686" t="s">
        <v>688</v>
      </c>
      <c r="E25" s="686"/>
      <c r="F25" s="686"/>
      <c r="G25" s="689" t="s">
        <v>689</v>
      </c>
      <c r="H25" s="690"/>
    </row>
    <row r="26" spans="1:8" x14ac:dyDescent="0.2">
      <c r="A26" s="707" t="s">
        <v>2995</v>
      </c>
      <c r="B26" s="707"/>
      <c r="C26" s="142" t="s">
        <v>2998</v>
      </c>
      <c r="D26" s="621" t="s">
        <v>2999</v>
      </c>
      <c r="E26" s="622"/>
      <c r="F26" s="622"/>
      <c r="G26" s="628" t="s">
        <v>3000</v>
      </c>
      <c r="H26" s="628"/>
    </row>
    <row r="27" spans="1:8" ht="13.5" thickBot="1" x14ac:dyDescent="0.25"/>
    <row r="28" spans="1:8" s="3" customFormat="1" ht="13.5" thickBot="1" x14ac:dyDescent="0.25">
      <c r="A28" s="239" t="s">
        <v>4537</v>
      </c>
      <c r="B28" s="239" t="s">
        <v>2966</v>
      </c>
      <c r="C28" s="240" t="s">
        <v>2965</v>
      </c>
      <c r="D28" s="239" t="s">
        <v>1396</v>
      </c>
      <c r="E28" s="239" t="s">
        <v>4536</v>
      </c>
      <c r="F28" s="239" t="s">
        <v>2964</v>
      </c>
      <c r="G28" s="705" t="s">
        <v>64</v>
      </c>
      <c r="H28" s="706"/>
    </row>
    <row r="29" spans="1:8" s="31" customFormat="1" ht="39" customHeight="1" thickTop="1" x14ac:dyDescent="0.2">
      <c r="A29" s="331" t="s">
        <v>1700</v>
      </c>
      <c r="B29" s="332" t="s">
        <v>4542</v>
      </c>
      <c r="C29" s="332" t="s">
        <v>3188</v>
      </c>
      <c r="D29" s="450" t="s">
        <v>4834</v>
      </c>
      <c r="E29" s="334">
        <v>5114</v>
      </c>
      <c r="F29" s="333" t="s">
        <v>3157</v>
      </c>
      <c r="G29" s="702" t="s">
        <v>4832</v>
      </c>
      <c r="H29" s="703"/>
    </row>
    <row r="30" spans="1:8" x14ac:dyDescent="0.2">
      <c r="A30" s="335" t="s">
        <v>4828</v>
      </c>
      <c r="B30" s="107" t="s">
        <v>4830</v>
      </c>
      <c r="C30" s="107" t="s">
        <v>4831</v>
      </c>
      <c r="D30" s="60" t="s">
        <v>65</v>
      </c>
      <c r="E30" s="61">
        <v>5115</v>
      </c>
      <c r="F30" s="60" t="s">
        <v>4537</v>
      </c>
      <c r="G30" s="665" t="s">
        <v>4829</v>
      </c>
      <c r="H30" s="704"/>
    </row>
    <row r="31" spans="1:8" x14ac:dyDescent="0.2">
      <c r="A31" s="336" t="s">
        <v>1699</v>
      </c>
      <c r="B31" s="107" t="s">
        <v>3114</v>
      </c>
      <c r="C31" s="107" t="s">
        <v>3115</v>
      </c>
      <c r="D31" s="86" t="s">
        <v>3116</v>
      </c>
      <c r="E31" s="87">
        <v>5119</v>
      </c>
      <c r="F31" s="86" t="s">
        <v>4248</v>
      </c>
      <c r="G31" s="656" t="s">
        <v>3117</v>
      </c>
      <c r="H31" s="696"/>
    </row>
    <row r="32" spans="1:8" x14ac:dyDescent="0.2">
      <c r="A32" s="336" t="s">
        <v>1698</v>
      </c>
      <c r="B32" s="107" t="s">
        <v>3353</v>
      </c>
      <c r="C32" s="107" t="s">
        <v>4556</v>
      </c>
      <c r="D32" s="86" t="s">
        <v>4557</v>
      </c>
      <c r="E32" s="87">
        <v>5092</v>
      </c>
      <c r="F32" s="86" t="s">
        <v>4247</v>
      </c>
      <c r="G32" s="656" t="s">
        <v>4558</v>
      </c>
      <c r="H32" s="696"/>
    </row>
    <row r="33" spans="1:8" s="31" customFormat="1" x14ac:dyDescent="0.2">
      <c r="A33" s="335" t="s">
        <v>1701</v>
      </c>
      <c r="B33" s="107" t="s">
        <v>4559</v>
      </c>
      <c r="C33" s="107" t="s">
        <v>4560</v>
      </c>
      <c r="D33" s="60" t="s">
        <v>4561</v>
      </c>
      <c r="E33" s="61">
        <v>5023</v>
      </c>
      <c r="F33" s="60" t="s">
        <v>4247</v>
      </c>
      <c r="G33" s="654" t="s">
        <v>4561</v>
      </c>
      <c r="H33" s="697"/>
    </row>
    <row r="34" spans="1:8" s="31" customFormat="1" x14ac:dyDescent="0.2">
      <c r="A34" s="335" t="s">
        <v>1697</v>
      </c>
      <c r="B34" s="107" t="s">
        <v>4562</v>
      </c>
      <c r="C34" s="107" t="s">
        <v>4563</v>
      </c>
      <c r="D34" s="60" t="s">
        <v>4596</v>
      </c>
      <c r="E34" s="61">
        <v>5121</v>
      </c>
      <c r="F34" s="60" t="s">
        <v>4564</v>
      </c>
      <c r="G34" s="682" t="s">
        <v>4835</v>
      </c>
      <c r="H34" s="697"/>
    </row>
    <row r="35" spans="1:8" x14ac:dyDescent="0.2">
      <c r="A35" s="336" t="s">
        <v>4593</v>
      </c>
      <c r="B35" s="107" t="s">
        <v>2542</v>
      </c>
      <c r="C35" s="107" t="s">
        <v>3598</v>
      </c>
      <c r="D35" s="86" t="s">
        <v>3599</v>
      </c>
      <c r="E35" s="87">
        <v>5133</v>
      </c>
      <c r="F35" s="86" t="s">
        <v>1030</v>
      </c>
      <c r="G35" s="656" t="s">
        <v>3600</v>
      </c>
      <c r="H35" s="696"/>
    </row>
    <row r="36" spans="1:8" x14ac:dyDescent="0.2">
      <c r="A36" s="336" t="s">
        <v>4592</v>
      </c>
      <c r="B36" s="107" t="s">
        <v>3601</v>
      </c>
      <c r="C36" s="107" t="s">
        <v>3602</v>
      </c>
      <c r="D36" s="86" t="s">
        <v>3603</v>
      </c>
      <c r="E36" s="87">
        <v>5108</v>
      </c>
      <c r="F36" s="86" t="s">
        <v>63</v>
      </c>
      <c r="G36" s="656" t="s">
        <v>3604</v>
      </c>
      <c r="H36" s="696"/>
    </row>
    <row r="37" spans="1:8" x14ac:dyDescent="0.2">
      <c r="A37" s="336" t="s">
        <v>4591</v>
      </c>
      <c r="B37" s="107" t="s">
        <v>3605</v>
      </c>
      <c r="C37" s="107" t="s">
        <v>3606</v>
      </c>
      <c r="D37" s="86" t="s">
        <v>3607</v>
      </c>
      <c r="E37" s="87">
        <v>5126</v>
      </c>
      <c r="F37" s="86" t="s">
        <v>1030</v>
      </c>
      <c r="G37" s="656" t="s">
        <v>3608</v>
      </c>
      <c r="H37" s="696"/>
    </row>
    <row r="38" spans="1:8" x14ac:dyDescent="0.2">
      <c r="A38" s="336" t="s">
        <v>4590</v>
      </c>
      <c r="B38" s="107" t="s">
        <v>4604</v>
      </c>
      <c r="C38" s="107" t="s">
        <v>4605</v>
      </c>
      <c r="D38" s="86" t="s">
        <v>3603</v>
      </c>
      <c r="E38" s="87">
        <v>5112</v>
      </c>
      <c r="F38" s="86" t="s">
        <v>63</v>
      </c>
      <c r="G38" s="656" t="s">
        <v>4606</v>
      </c>
      <c r="H38" s="696"/>
    </row>
    <row r="39" spans="1:8" x14ac:dyDescent="0.2">
      <c r="A39" s="336" t="s">
        <v>4589</v>
      </c>
      <c r="B39" s="107" t="s">
        <v>4607</v>
      </c>
      <c r="C39" s="107" t="s">
        <v>2783</v>
      </c>
      <c r="D39" s="86" t="s">
        <v>2784</v>
      </c>
      <c r="E39" s="87">
        <v>5125</v>
      </c>
      <c r="F39" s="86" t="s">
        <v>4248</v>
      </c>
      <c r="G39" s="656" t="s">
        <v>2785</v>
      </c>
      <c r="H39" s="696"/>
    </row>
    <row r="40" spans="1:8" x14ac:dyDescent="0.2">
      <c r="A40" s="336" t="s">
        <v>4588</v>
      </c>
      <c r="B40" s="107" t="s">
        <v>2786</v>
      </c>
      <c r="C40" s="107" t="s">
        <v>2787</v>
      </c>
      <c r="D40" s="86" t="s">
        <v>2788</v>
      </c>
      <c r="E40" s="87">
        <v>5106</v>
      </c>
      <c r="F40" s="86" t="s">
        <v>63</v>
      </c>
      <c r="G40" s="656" t="s">
        <v>1356</v>
      </c>
      <c r="H40" s="696"/>
    </row>
    <row r="41" spans="1:8" x14ac:dyDescent="0.2">
      <c r="A41" s="336" t="s">
        <v>4594</v>
      </c>
      <c r="B41" s="107" t="s">
        <v>2789</v>
      </c>
      <c r="C41" s="107" t="s">
        <v>2790</v>
      </c>
      <c r="D41" s="86" t="s">
        <v>1357</v>
      </c>
      <c r="E41" s="87">
        <v>5131</v>
      </c>
      <c r="F41" s="86" t="s">
        <v>1030</v>
      </c>
      <c r="G41" s="656" t="s">
        <v>2059</v>
      </c>
      <c r="H41" s="696"/>
    </row>
    <row r="42" spans="1:8" x14ac:dyDescent="0.2">
      <c r="A42" s="336" t="s">
        <v>4595</v>
      </c>
      <c r="B42" s="107" t="s">
        <v>2060</v>
      </c>
      <c r="C42" s="107" t="s">
        <v>2061</v>
      </c>
      <c r="D42" s="86" t="s">
        <v>2062</v>
      </c>
      <c r="E42" s="87">
        <v>5128</v>
      </c>
      <c r="F42" s="86" t="s">
        <v>1030</v>
      </c>
      <c r="G42" s="656" t="s">
        <v>2063</v>
      </c>
      <c r="H42" s="696"/>
    </row>
    <row r="43" spans="1:8" x14ac:dyDescent="0.2">
      <c r="A43" s="336" t="s">
        <v>4587</v>
      </c>
      <c r="B43" s="107" t="s">
        <v>2064</v>
      </c>
      <c r="C43" s="107" t="s">
        <v>2065</v>
      </c>
      <c r="D43" s="86" t="s">
        <v>2066</v>
      </c>
      <c r="E43" s="87">
        <v>5132</v>
      </c>
      <c r="F43" s="86" t="s">
        <v>2067</v>
      </c>
      <c r="G43" s="656" t="s">
        <v>2068</v>
      </c>
      <c r="H43" s="696"/>
    </row>
    <row r="44" spans="1:8" x14ac:dyDescent="0.2">
      <c r="A44" s="336" t="s">
        <v>4586</v>
      </c>
      <c r="B44" s="107" t="s">
        <v>2069</v>
      </c>
      <c r="C44" s="107" t="s">
        <v>2070</v>
      </c>
      <c r="D44" s="86" t="s">
        <v>2071</v>
      </c>
      <c r="E44" s="87">
        <v>5136</v>
      </c>
      <c r="F44" s="86" t="s">
        <v>4248</v>
      </c>
      <c r="G44" s="656" t="s">
        <v>2072</v>
      </c>
      <c r="H44" s="696"/>
    </row>
    <row r="45" spans="1:8" x14ac:dyDescent="0.2">
      <c r="A45" s="336" t="s">
        <v>4585</v>
      </c>
      <c r="B45" s="107" t="s">
        <v>2073</v>
      </c>
      <c r="C45" s="107" t="s">
        <v>2074</v>
      </c>
      <c r="D45" s="86" t="s">
        <v>1374</v>
      </c>
      <c r="E45" s="87">
        <v>5108</v>
      </c>
      <c r="F45" s="86" t="s">
        <v>63</v>
      </c>
      <c r="G45" s="656" t="s">
        <v>1375</v>
      </c>
      <c r="H45" s="696"/>
    </row>
    <row r="46" spans="1:8" x14ac:dyDescent="0.2">
      <c r="A46" s="336" t="s">
        <v>4584</v>
      </c>
      <c r="B46" s="107" t="s">
        <v>46</v>
      </c>
      <c r="C46" s="107" t="s">
        <v>752</v>
      </c>
      <c r="D46" s="86" t="s">
        <v>61</v>
      </c>
      <c r="E46" s="87">
        <v>5114</v>
      </c>
      <c r="F46" s="86" t="s">
        <v>61</v>
      </c>
      <c r="G46" s="656" t="s">
        <v>753</v>
      </c>
      <c r="H46" s="696"/>
    </row>
    <row r="47" spans="1:8" s="28" customFormat="1" x14ac:dyDescent="0.2">
      <c r="A47" s="341" t="s">
        <v>4583</v>
      </c>
      <c r="B47" s="107" t="s">
        <v>754</v>
      </c>
      <c r="C47" s="107" t="s">
        <v>755</v>
      </c>
      <c r="D47" s="89" t="s">
        <v>756</v>
      </c>
      <c r="E47" s="90">
        <v>5118</v>
      </c>
      <c r="F47" s="89" t="s">
        <v>62</v>
      </c>
      <c r="G47" s="698" t="s">
        <v>757</v>
      </c>
      <c r="H47" s="699"/>
    </row>
    <row r="48" spans="1:8" ht="13.5" thickBot="1" x14ac:dyDescent="0.25">
      <c r="A48" s="342" t="s">
        <v>1702</v>
      </c>
      <c r="B48" s="338" t="s">
        <v>2197</v>
      </c>
      <c r="C48" s="338" t="s">
        <v>2198</v>
      </c>
      <c r="D48" s="343" t="s">
        <v>2199</v>
      </c>
      <c r="E48" s="344">
        <v>5118</v>
      </c>
      <c r="F48" s="343" t="s">
        <v>62</v>
      </c>
      <c r="G48" s="700" t="s">
        <v>43</v>
      </c>
      <c r="H48" s="701"/>
    </row>
    <row r="49" spans="2:3" ht="13.5" thickTop="1" x14ac:dyDescent="0.2">
      <c r="B49" s="28"/>
      <c r="C49" s="115"/>
    </row>
  </sheetData>
  <mergeCells count="50">
    <mergeCell ref="A1:B1"/>
    <mergeCell ref="A11:H11"/>
    <mergeCell ref="A12:B12"/>
    <mergeCell ref="C12:D12"/>
    <mergeCell ref="E12:F12"/>
    <mergeCell ref="C1:H1"/>
    <mergeCell ref="C3:H3"/>
    <mergeCell ref="G7:H8"/>
    <mergeCell ref="A4:B4"/>
    <mergeCell ref="A3:B3"/>
    <mergeCell ref="A2:H2"/>
    <mergeCell ref="G5:H6"/>
    <mergeCell ref="D5:E5"/>
    <mergeCell ref="E13:F13"/>
    <mergeCell ref="A14:H14"/>
    <mergeCell ref="A13:B13"/>
    <mergeCell ref="C13:D13"/>
    <mergeCell ref="B9:E9"/>
    <mergeCell ref="B20:H20"/>
    <mergeCell ref="G25:H25"/>
    <mergeCell ref="A25:B25"/>
    <mergeCell ref="E18:H18"/>
    <mergeCell ref="B18:C18"/>
    <mergeCell ref="A26:B26"/>
    <mergeCell ref="D25:F25"/>
    <mergeCell ref="D26:F26"/>
    <mergeCell ref="B22:H22"/>
    <mergeCell ref="B23:H23"/>
    <mergeCell ref="G29:H29"/>
    <mergeCell ref="G30:H30"/>
    <mergeCell ref="G31:H31"/>
    <mergeCell ref="G32:H32"/>
    <mergeCell ref="G26:H26"/>
    <mergeCell ref="G28:H28"/>
    <mergeCell ref="G41:H41"/>
    <mergeCell ref="G42:H42"/>
    <mergeCell ref="G47:H47"/>
    <mergeCell ref="G48:H48"/>
    <mergeCell ref="G43:H43"/>
    <mergeCell ref="G44:H44"/>
    <mergeCell ref="G45:H45"/>
    <mergeCell ref="G46:H46"/>
    <mergeCell ref="G37:H37"/>
    <mergeCell ref="G38:H38"/>
    <mergeCell ref="G39:H39"/>
    <mergeCell ref="G40:H40"/>
    <mergeCell ref="G33:H33"/>
    <mergeCell ref="G34:H34"/>
    <mergeCell ref="G35:H35"/>
    <mergeCell ref="G36:H36"/>
  </mergeCells>
  <phoneticPr fontId="0" type="noConversion"/>
  <hyperlinks>
    <hyperlink ref="D5:E5" location="BrightonCon!A1" display="BrightonCon Trail" xr:uid="{00000000-0004-0000-0600-000000000000}"/>
    <hyperlink ref="A3:B3" location="Overview!A1" tooltip="Go to Trail Network Overview sheet" display="Trail Network Overview" xr:uid="{00000000-0004-0000-0600-000001000000}"/>
    <hyperlink ref="B9:E9" r:id="rId1" display="parks.state.co.us/Parks/BarrLake" xr:uid="{00000000-0004-0000-0600-000002000000}"/>
  </hyperlinks>
  <pageMargins left="1" right="0.75" top="0.75" bottom="0.75" header="0.5" footer="0.5"/>
  <pageSetup scale="74"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0834" divId="DR_Out_10834" sourceType="sheet" destinationFile="C:\GPS\Bicycle\CO_FN\CO_FN_BL.htm" title="GeoBiking CO_FN BL Trail Description"/>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6">
    <pageSetUpPr fitToPage="1"/>
  </sheetPr>
  <dimension ref="A1:I40"/>
  <sheetViews>
    <sheetView zoomScaleNormal="100" workbookViewId="0">
      <selection activeCell="A2" sqref="A2:B2"/>
    </sheetView>
  </sheetViews>
  <sheetFormatPr defaultRowHeight="12.75" x14ac:dyDescent="0.2"/>
  <cols>
    <col min="1" max="1" width="11.85546875" customWidth="1"/>
    <col min="2" max="2" width="11.140625" customWidth="1"/>
    <col min="3" max="3" width="12.140625" style="1" bestFit="1" customWidth="1"/>
    <col min="4" max="4" width="16.42578125" bestFit="1" customWidth="1"/>
    <col min="5" max="5" width="8" bestFit="1" customWidth="1"/>
    <col min="6" max="6" width="15.140625" bestFit="1" customWidth="1"/>
    <col min="7" max="7" width="8.140625" bestFit="1" customWidth="1"/>
    <col min="8" max="8" width="30" customWidth="1"/>
  </cols>
  <sheetData>
    <row r="1" spans="1:9" ht="24" customHeight="1" x14ac:dyDescent="0.2">
      <c r="A1" s="636" t="s">
        <v>2172</v>
      </c>
      <c r="B1" s="637"/>
      <c r="C1" s="645" t="s">
        <v>3507</v>
      </c>
      <c r="D1" s="646"/>
      <c r="E1" s="646"/>
      <c r="F1" s="646"/>
      <c r="G1" s="646"/>
      <c r="H1" s="646"/>
    </row>
    <row r="2" spans="1:9" ht="25.5" customHeight="1" x14ac:dyDescent="0.2">
      <c r="A2" s="648" t="s">
        <v>3002</v>
      </c>
      <c r="B2" s="648"/>
      <c r="C2" s="647" t="s">
        <v>499</v>
      </c>
      <c r="D2" s="622"/>
      <c r="E2" s="622"/>
      <c r="F2" s="622"/>
      <c r="G2" s="622"/>
      <c r="H2" s="622"/>
    </row>
    <row r="3" spans="1:9" x14ac:dyDescent="0.2">
      <c r="A3" s="648"/>
      <c r="B3" s="648"/>
      <c r="C3" s="22"/>
      <c r="D3" s="22"/>
      <c r="E3" s="22"/>
      <c r="F3" s="22"/>
      <c r="G3" s="22"/>
    </row>
    <row r="4" spans="1:9" x14ac:dyDescent="0.2">
      <c r="A4" s="227" t="s">
        <v>47</v>
      </c>
      <c r="B4" s="566" t="s">
        <v>3506</v>
      </c>
      <c r="C4" s="30" t="s">
        <v>1076</v>
      </c>
      <c r="D4" s="648" t="s">
        <v>2173</v>
      </c>
      <c r="E4" s="648"/>
      <c r="F4" s="30" t="s">
        <v>1395</v>
      </c>
      <c r="G4" s="692"/>
      <c r="H4" s="692"/>
      <c r="I4" s="31"/>
    </row>
    <row r="5" spans="1:9" x14ac:dyDescent="0.2">
      <c r="A5" s="44"/>
      <c r="B5" s="41"/>
      <c r="C5" s="30"/>
      <c r="D5" s="2" t="s">
        <v>3475</v>
      </c>
      <c r="E5" s="6"/>
      <c r="G5" s="692"/>
      <c r="H5" s="692"/>
      <c r="I5" s="31"/>
    </row>
    <row r="6" spans="1:9" x14ac:dyDescent="0.2">
      <c r="A6" s="211" t="s">
        <v>3187</v>
      </c>
      <c r="B6" s="105">
        <f>COUNT(E26:E38)</f>
        <v>13</v>
      </c>
      <c r="C6" s="30"/>
      <c r="D6" s="2" t="s">
        <v>674</v>
      </c>
      <c r="E6" s="6"/>
      <c r="F6" s="189" t="s">
        <v>4681</v>
      </c>
      <c r="G6" s="714" t="s">
        <v>5580</v>
      </c>
      <c r="H6" s="691"/>
      <c r="I6" s="31"/>
    </row>
    <row r="7" spans="1:9" x14ac:dyDescent="0.2">
      <c r="A7" s="674"/>
      <c r="B7" s="674"/>
      <c r="C7"/>
      <c r="F7" s="190">
        <v>43235</v>
      </c>
      <c r="G7" s="691"/>
      <c r="H7" s="691"/>
    </row>
    <row r="8" spans="1:9" ht="13.5" thickBot="1" x14ac:dyDescent="0.25">
      <c r="A8" s="6"/>
      <c r="B8" s="6"/>
      <c r="C8"/>
      <c r="F8" s="190"/>
      <c r="G8" s="28"/>
      <c r="H8" s="28"/>
    </row>
    <row r="9" spans="1:9" x14ac:dyDescent="0.2">
      <c r="A9" s="638" t="s">
        <v>683</v>
      </c>
      <c r="B9" s="639"/>
      <c r="C9" s="639"/>
      <c r="D9" s="639"/>
      <c r="E9" s="639"/>
      <c r="F9" s="639"/>
      <c r="G9" s="639"/>
      <c r="H9" s="640"/>
    </row>
    <row r="10" spans="1:9" ht="13.5" thickBot="1" x14ac:dyDescent="0.25">
      <c r="A10" s="641" t="s">
        <v>50</v>
      </c>
      <c r="B10" s="642"/>
      <c r="C10" s="643" t="s">
        <v>51</v>
      </c>
      <c r="D10" s="644"/>
      <c r="E10" s="644" t="s">
        <v>52</v>
      </c>
      <c r="F10" s="644"/>
      <c r="G10" s="138"/>
      <c r="H10" s="163" t="s">
        <v>2605</v>
      </c>
    </row>
    <row r="11" spans="1:9" ht="13.5" thickBot="1" x14ac:dyDescent="0.25">
      <c r="A11" s="629"/>
      <c r="B11" s="629"/>
      <c r="C11" s="687">
        <v>8.1</v>
      </c>
      <c r="D11" s="688"/>
      <c r="E11" s="687">
        <v>6</v>
      </c>
      <c r="F11" s="687"/>
      <c r="G11" s="136"/>
    </row>
    <row r="12" spans="1:9" x14ac:dyDescent="0.2">
      <c r="A12" s="632" t="s">
        <v>684</v>
      </c>
      <c r="B12" s="633"/>
      <c r="C12" s="633"/>
      <c r="D12" s="633"/>
      <c r="E12" s="633"/>
      <c r="F12" s="633"/>
      <c r="G12" s="633"/>
      <c r="H12" s="634"/>
    </row>
    <row r="13" spans="1:9" ht="13.5" thickBot="1" x14ac:dyDescent="0.25">
      <c r="A13" s="13" t="s">
        <v>53</v>
      </c>
      <c r="B13" s="14" t="s">
        <v>54</v>
      </c>
      <c r="C13" s="15" t="s">
        <v>55</v>
      </c>
      <c r="D13" s="14" t="s">
        <v>56</v>
      </c>
      <c r="E13" s="14" t="s">
        <v>57</v>
      </c>
      <c r="F13" s="14" t="s">
        <v>685</v>
      </c>
      <c r="G13" s="14" t="s">
        <v>696</v>
      </c>
      <c r="H13" s="164" t="s">
        <v>59</v>
      </c>
    </row>
    <row r="14" spans="1:9" s="7" customFormat="1" x14ac:dyDescent="0.2">
      <c r="A14" s="23">
        <v>6069</v>
      </c>
      <c r="B14" s="23">
        <v>5256</v>
      </c>
      <c r="C14" s="24">
        <v>5233</v>
      </c>
      <c r="D14" s="24">
        <v>6115</v>
      </c>
      <c r="E14" s="24">
        <f>B14 - A14</f>
        <v>-813</v>
      </c>
      <c r="F14" s="24">
        <v>138</v>
      </c>
      <c r="G14" s="24"/>
      <c r="H14" s="3">
        <v>2</v>
      </c>
    </row>
    <row r="15" spans="1:9" s="7" customFormat="1" x14ac:dyDescent="0.2">
      <c r="A15" s="21"/>
      <c r="B15" s="21"/>
      <c r="C15" s="18"/>
      <c r="D15" s="19"/>
      <c r="E15" s="19"/>
      <c r="F15" s="19"/>
      <c r="G15" s="19"/>
      <c r="H15" s="19"/>
    </row>
    <row r="16" spans="1:9" s="7" customFormat="1" ht="12.75" customHeight="1" x14ac:dyDescent="0.2">
      <c r="A16" s="224" t="s">
        <v>690</v>
      </c>
      <c r="B16" s="623" t="s">
        <v>3007</v>
      </c>
      <c r="C16" s="623"/>
      <c r="D16" s="144" t="s">
        <v>693</v>
      </c>
      <c r="E16" s="624" t="s">
        <v>2719</v>
      </c>
      <c r="F16" s="624"/>
      <c r="G16" s="624"/>
      <c r="H16" s="624"/>
    </row>
    <row r="17" spans="1:8" s="7" customFormat="1" x14ac:dyDescent="0.2">
      <c r="A17" s="21"/>
      <c r="B17" s="21"/>
      <c r="C17" s="18"/>
      <c r="D17" s="144" t="s">
        <v>3141</v>
      </c>
      <c r="E17" s="213" t="s">
        <v>3145</v>
      </c>
      <c r="F17" s="19"/>
      <c r="G17" s="224" t="s">
        <v>2279</v>
      </c>
      <c r="H17" s="19"/>
    </row>
    <row r="18" spans="1:8" s="7" customFormat="1" ht="12.75" customHeight="1" x14ac:dyDescent="0.2">
      <c r="A18" s="39" t="s">
        <v>691</v>
      </c>
      <c r="B18" s="621" t="s">
        <v>2613</v>
      </c>
      <c r="C18" s="621"/>
      <c r="D18" s="621"/>
      <c r="E18" s="621"/>
      <c r="F18" s="621"/>
      <c r="G18" s="621"/>
      <c r="H18" s="621"/>
    </row>
    <row r="19" spans="1:8" s="7" customFormat="1" x14ac:dyDescent="0.2">
      <c r="A19" s="21"/>
      <c r="B19" s="21"/>
      <c r="C19" s="18"/>
      <c r="D19" s="19"/>
      <c r="E19" s="19"/>
      <c r="F19" s="19"/>
      <c r="G19" s="19"/>
      <c r="H19" s="19"/>
    </row>
    <row r="20" spans="1:8" s="7" customFormat="1" ht="12.75" customHeight="1" x14ac:dyDescent="0.2">
      <c r="A20" s="39" t="s">
        <v>692</v>
      </c>
      <c r="B20" s="621" t="s">
        <v>2720</v>
      </c>
      <c r="C20" s="621"/>
      <c r="D20" s="621"/>
      <c r="E20" s="621"/>
      <c r="F20" s="621"/>
      <c r="G20" s="621"/>
      <c r="H20" s="621"/>
    </row>
    <row r="21" spans="1:8" ht="13.5" thickBot="1" x14ac:dyDescent="0.25"/>
    <row r="22" spans="1:8" ht="13.5" thickBot="1" x14ac:dyDescent="0.25">
      <c r="A22" s="686" t="s">
        <v>686</v>
      </c>
      <c r="B22" s="686"/>
      <c r="C22" s="233" t="s">
        <v>687</v>
      </c>
      <c r="D22" s="686" t="s">
        <v>688</v>
      </c>
      <c r="E22" s="686"/>
      <c r="F22" s="686"/>
      <c r="G22" s="689" t="s">
        <v>689</v>
      </c>
      <c r="H22" s="690"/>
    </row>
    <row r="23" spans="1:8" ht="15.75" customHeight="1" x14ac:dyDescent="0.2">
      <c r="A23" s="716" t="s">
        <v>3003</v>
      </c>
      <c r="B23" s="716"/>
      <c r="C23" s="570" t="s">
        <v>3004</v>
      </c>
      <c r="D23" s="717" t="s">
        <v>3005</v>
      </c>
      <c r="E23" s="671"/>
      <c r="F23" s="671"/>
      <c r="G23" s="715" t="s">
        <v>3006</v>
      </c>
      <c r="H23" s="715"/>
    </row>
    <row r="24" spans="1:8" ht="13.5" thickBot="1" x14ac:dyDescent="0.25"/>
    <row r="25" spans="1:8" s="3" customFormat="1" ht="13.5" thickBot="1" x14ac:dyDescent="0.25">
      <c r="A25" s="229" t="s">
        <v>4537</v>
      </c>
      <c r="B25" s="229" t="s">
        <v>2966</v>
      </c>
      <c r="C25" s="230" t="s">
        <v>2965</v>
      </c>
      <c r="D25" s="229" t="s">
        <v>1396</v>
      </c>
      <c r="E25" s="229" t="s">
        <v>4536</v>
      </c>
      <c r="F25" s="229" t="s">
        <v>2964</v>
      </c>
      <c r="G25" s="683" t="s">
        <v>64</v>
      </c>
      <c r="H25" s="684"/>
    </row>
    <row r="26" spans="1:8" s="31" customFormat="1" ht="26.25" customHeight="1" x14ac:dyDescent="0.2">
      <c r="A26" s="76" t="s">
        <v>4155</v>
      </c>
      <c r="B26" s="106" t="s">
        <v>4571</v>
      </c>
      <c r="C26" s="106" t="s">
        <v>4156</v>
      </c>
      <c r="D26" s="77" t="s">
        <v>4157</v>
      </c>
      <c r="E26" s="78">
        <v>6069</v>
      </c>
      <c r="F26" s="77" t="s">
        <v>63</v>
      </c>
      <c r="G26" s="662" t="s">
        <v>4569</v>
      </c>
      <c r="H26" s="663"/>
    </row>
    <row r="27" spans="1:8" s="31" customFormat="1" ht="26.25" customHeight="1" x14ac:dyDescent="0.2">
      <c r="A27" s="59" t="s">
        <v>4570</v>
      </c>
      <c r="B27" s="107" t="s">
        <v>1433</v>
      </c>
      <c r="C27" s="107" t="s">
        <v>1434</v>
      </c>
      <c r="D27" s="60" t="s">
        <v>1435</v>
      </c>
      <c r="E27" s="61">
        <v>5706</v>
      </c>
      <c r="F27" s="571" t="s">
        <v>4958</v>
      </c>
      <c r="G27" s="654" t="s">
        <v>670</v>
      </c>
      <c r="H27" s="655"/>
    </row>
    <row r="28" spans="1:8" s="31" customFormat="1" x14ac:dyDescent="0.2">
      <c r="A28" s="59" t="s">
        <v>663</v>
      </c>
      <c r="B28" s="107" t="s">
        <v>4380</v>
      </c>
      <c r="C28" s="107" t="s">
        <v>3487</v>
      </c>
      <c r="D28" s="60" t="s">
        <v>664</v>
      </c>
      <c r="E28" s="61">
        <v>5426</v>
      </c>
      <c r="F28" s="60" t="s">
        <v>1030</v>
      </c>
      <c r="G28" s="654" t="s">
        <v>665</v>
      </c>
      <c r="H28" s="655"/>
    </row>
    <row r="29" spans="1:8" ht="26.25" customHeight="1" x14ac:dyDescent="0.2">
      <c r="A29" s="59" t="s">
        <v>666</v>
      </c>
      <c r="B29" s="107" t="s">
        <v>2868</v>
      </c>
      <c r="C29" s="107" t="s">
        <v>2869</v>
      </c>
      <c r="D29" s="60" t="s">
        <v>668</v>
      </c>
      <c r="E29" s="61">
        <v>5353</v>
      </c>
      <c r="F29" s="60" t="s">
        <v>1030</v>
      </c>
      <c r="G29" s="654" t="s">
        <v>762</v>
      </c>
      <c r="H29" s="655"/>
    </row>
    <row r="30" spans="1:8" x14ac:dyDescent="0.2">
      <c r="A30" s="59" t="s">
        <v>667</v>
      </c>
      <c r="B30" s="107" t="s">
        <v>2872</v>
      </c>
      <c r="C30" s="107" t="s">
        <v>4384</v>
      </c>
      <c r="D30" s="60" t="s">
        <v>669</v>
      </c>
      <c r="E30" s="61">
        <v>5357</v>
      </c>
      <c r="F30" s="60" t="s">
        <v>1030</v>
      </c>
      <c r="G30" s="713" t="s">
        <v>761</v>
      </c>
      <c r="H30" s="658"/>
    </row>
    <row r="31" spans="1:8" s="31" customFormat="1" x14ac:dyDescent="0.2">
      <c r="A31" s="59" t="s">
        <v>3498</v>
      </c>
      <c r="B31" s="107" t="s">
        <v>4381</v>
      </c>
      <c r="C31" s="107" t="s">
        <v>4382</v>
      </c>
      <c r="D31" s="60" t="s">
        <v>1693</v>
      </c>
      <c r="E31" s="61">
        <v>5291</v>
      </c>
      <c r="F31" s="60" t="s">
        <v>1030</v>
      </c>
      <c r="G31" s="654" t="s">
        <v>4383</v>
      </c>
      <c r="H31" s="655"/>
    </row>
    <row r="32" spans="1:8" s="31" customFormat="1" x14ac:dyDescent="0.2">
      <c r="A32" s="59" t="s">
        <v>3499</v>
      </c>
      <c r="B32" s="107" t="s">
        <v>4385</v>
      </c>
      <c r="C32" s="107" t="s">
        <v>4386</v>
      </c>
      <c r="D32" s="60" t="s">
        <v>4387</v>
      </c>
      <c r="E32" s="61">
        <v>5275</v>
      </c>
      <c r="F32" s="571" t="s">
        <v>4958</v>
      </c>
      <c r="G32" s="654" t="s">
        <v>4388</v>
      </c>
      <c r="H32" s="655"/>
    </row>
    <row r="33" spans="1:8" s="31" customFormat="1" x14ac:dyDescent="0.2">
      <c r="A33" s="59" t="s">
        <v>3500</v>
      </c>
      <c r="B33" s="107" t="s">
        <v>4390</v>
      </c>
      <c r="C33" s="107" t="s">
        <v>4391</v>
      </c>
      <c r="D33" s="60" t="s">
        <v>4389</v>
      </c>
      <c r="E33" s="61">
        <v>5249</v>
      </c>
      <c r="F33" s="60" t="s">
        <v>1030</v>
      </c>
      <c r="G33" s="654" t="s">
        <v>1694</v>
      </c>
      <c r="H33" s="655"/>
    </row>
    <row r="34" spans="1:8" s="31" customFormat="1" x14ac:dyDescent="0.2">
      <c r="A34" s="59" t="s">
        <v>3501</v>
      </c>
      <c r="B34" s="107" t="s">
        <v>2193</v>
      </c>
      <c r="C34" s="107" t="s">
        <v>2194</v>
      </c>
      <c r="D34" s="60" t="s">
        <v>3514</v>
      </c>
      <c r="E34" s="61">
        <v>5231</v>
      </c>
      <c r="F34" s="60" t="s">
        <v>1030</v>
      </c>
      <c r="G34" s="654" t="s">
        <v>1695</v>
      </c>
      <c r="H34" s="655"/>
    </row>
    <row r="35" spans="1:8" s="31" customFormat="1" ht="25.5" customHeight="1" x14ac:dyDescent="0.2">
      <c r="A35" s="59" t="s">
        <v>3502</v>
      </c>
      <c r="B35" s="107" t="s">
        <v>3513</v>
      </c>
      <c r="C35" s="107" t="s">
        <v>1553</v>
      </c>
      <c r="D35" s="60" t="s">
        <v>1554</v>
      </c>
      <c r="E35" s="61">
        <v>5270</v>
      </c>
      <c r="F35" s="60" t="s">
        <v>1030</v>
      </c>
      <c r="G35" s="654" t="s">
        <v>2146</v>
      </c>
      <c r="H35" s="655"/>
    </row>
    <row r="36" spans="1:8" s="31" customFormat="1" x14ac:dyDescent="0.2">
      <c r="A36" s="59" t="s">
        <v>3503</v>
      </c>
      <c r="B36" s="107" t="s">
        <v>4393</v>
      </c>
      <c r="C36" s="107" t="s">
        <v>4394</v>
      </c>
      <c r="D36" s="60" t="s">
        <v>4395</v>
      </c>
      <c r="E36" s="61">
        <v>5267</v>
      </c>
      <c r="F36" s="571" t="s">
        <v>4958</v>
      </c>
      <c r="G36" s="654" t="s">
        <v>4396</v>
      </c>
      <c r="H36" s="655"/>
    </row>
    <row r="37" spans="1:8" s="31" customFormat="1" x14ac:dyDescent="0.2">
      <c r="A37" s="59" t="s">
        <v>3504</v>
      </c>
      <c r="B37" s="107" t="s">
        <v>1547</v>
      </c>
      <c r="C37" s="107" t="s">
        <v>1548</v>
      </c>
      <c r="D37" s="60" t="s">
        <v>1549</v>
      </c>
      <c r="E37" s="61">
        <v>5253</v>
      </c>
      <c r="F37" s="571" t="s">
        <v>4958</v>
      </c>
      <c r="G37" s="654" t="s">
        <v>1552</v>
      </c>
      <c r="H37" s="655"/>
    </row>
    <row r="38" spans="1:8" s="31" customFormat="1" ht="13.5" thickBot="1" x14ac:dyDescent="0.25">
      <c r="A38" s="62" t="s">
        <v>3505</v>
      </c>
      <c r="B38" s="108" t="s">
        <v>3513</v>
      </c>
      <c r="C38" s="108" t="s">
        <v>2775</v>
      </c>
      <c r="D38" s="63" t="s">
        <v>1696</v>
      </c>
      <c r="E38" s="64">
        <v>5256</v>
      </c>
      <c r="F38" s="63" t="s">
        <v>1030</v>
      </c>
      <c r="G38" s="652" t="s">
        <v>4392</v>
      </c>
      <c r="H38" s="653"/>
    </row>
    <row r="39" spans="1:8" s="31" customFormat="1" x14ac:dyDescent="0.2">
      <c r="A39" s="71"/>
      <c r="B39" s="117"/>
      <c r="C39" s="117"/>
      <c r="D39" s="72"/>
      <c r="E39" s="73"/>
      <c r="F39" s="72"/>
      <c r="G39" s="72"/>
      <c r="H39" s="74"/>
    </row>
    <row r="40" spans="1:8" s="203" customFormat="1" x14ac:dyDescent="0.2">
      <c r="A40" s="200" t="s">
        <v>3642</v>
      </c>
      <c r="B40" s="204" t="s">
        <v>638</v>
      </c>
      <c r="C40" s="204" t="s">
        <v>3229</v>
      </c>
      <c r="D40" s="205" t="s">
        <v>165</v>
      </c>
      <c r="E40" s="206" t="s">
        <v>3208</v>
      </c>
      <c r="F40" s="205" t="s">
        <v>3211</v>
      </c>
      <c r="G40" s="201"/>
      <c r="H40" s="202"/>
    </row>
  </sheetData>
  <mergeCells count="41">
    <mergeCell ref="A1:B1"/>
    <mergeCell ref="A9:H9"/>
    <mergeCell ref="A10:B10"/>
    <mergeCell ref="C10:D10"/>
    <mergeCell ref="E10:F10"/>
    <mergeCell ref="C1:H1"/>
    <mergeCell ref="A3:B3"/>
    <mergeCell ref="A7:B7"/>
    <mergeCell ref="A2:B2"/>
    <mergeCell ref="C2:H2"/>
    <mergeCell ref="D4:E4"/>
    <mergeCell ref="A22:B22"/>
    <mergeCell ref="A23:B23"/>
    <mergeCell ref="D22:F22"/>
    <mergeCell ref="D23:F23"/>
    <mergeCell ref="A11:B11"/>
    <mergeCell ref="C11:D11"/>
    <mergeCell ref="B18:H18"/>
    <mergeCell ref="B20:H20"/>
    <mergeCell ref="B16:C16"/>
    <mergeCell ref="E11:F11"/>
    <mergeCell ref="A12:H12"/>
    <mergeCell ref="E16:H16"/>
    <mergeCell ref="G28:H28"/>
    <mergeCell ref="G29:H29"/>
    <mergeCell ref="G30:H30"/>
    <mergeCell ref="G31:H31"/>
    <mergeCell ref="G4:H5"/>
    <mergeCell ref="G6:H7"/>
    <mergeCell ref="G26:H26"/>
    <mergeCell ref="G27:H27"/>
    <mergeCell ref="G22:H22"/>
    <mergeCell ref="G23:H23"/>
    <mergeCell ref="G25:H25"/>
    <mergeCell ref="G36:H36"/>
    <mergeCell ref="G37:H37"/>
    <mergeCell ref="G38:H38"/>
    <mergeCell ref="G32:H32"/>
    <mergeCell ref="G33:H33"/>
    <mergeCell ref="G34:H34"/>
    <mergeCell ref="G35:H35"/>
  </mergeCells>
  <phoneticPr fontId="0" type="noConversion"/>
  <hyperlinks>
    <hyperlink ref="D4:E4" location="CherryBroad!A1" display="CherryBroad Trail" xr:uid="{00000000-0004-0000-0700-000000000000}"/>
    <hyperlink ref="D5" location="BldrSBldr!A1" display="BldrSBldr Trail" xr:uid="{00000000-0004-0000-0700-000001000000}"/>
    <hyperlink ref="D6" location="Goose4Pkwy!A1" display="Goose4Pkwy Trail" xr:uid="{00000000-0004-0000-0700-000002000000}"/>
    <hyperlink ref="A2:B2" location="Overview!A1" tooltip="Go to Trail Network Overview sheet" display="Trail Network Overview" xr:uid="{00000000-0004-0000-0700-000003000000}"/>
    <hyperlink ref="B40" location="RTD!A20" display="RTD-BB" xr:uid="{00000000-0004-0000-0700-000004000000}"/>
    <hyperlink ref="C40" location="RTD!A31" display="RTD-CN" xr:uid="{00000000-0004-0000-0700-000005000000}"/>
    <hyperlink ref="D40" location="RTD!A42" display="RTD-FH" xr:uid="{00000000-0004-0000-0700-000006000000}"/>
    <hyperlink ref="E40" location="RTD!A75" display="RTD-TM" xr:uid="{00000000-0004-0000-0700-000007000000}"/>
    <hyperlink ref="F40" location="RTD!A76" display="RTD-TMT" xr:uid="{00000000-0004-0000-0700-000008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0547" divId="DR_Out_20547" sourceType="sheet" destinationFile="C:\GPS\Bicycle\CO_FN\CO_FN_BSC.htm" title="GeoBiking CO_FN BSC Trail Description"/>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9"/>
  <sheetViews>
    <sheetView zoomScaleNormal="100" workbookViewId="0">
      <selection activeCell="H21" sqref="H21"/>
    </sheetView>
  </sheetViews>
  <sheetFormatPr defaultRowHeight="12.75" x14ac:dyDescent="0.2"/>
  <cols>
    <col min="1" max="1" width="11.7109375" bestFit="1" customWidth="1"/>
    <col min="2" max="2" width="10.140625" bestFit="1" customWidth="1"/>
    <col min="3" max="3" width="12.140625" style="1" bestFit="1" customWidth="1"/>
    <col min="4" max="4" width="17.28515625" bestFit="1" customWidth="1"/>
    <col min="5" max="5" width="8" bestFit="1" customWidth="1"/>
    <col min="6" max="6" width="15.140625" bestFit="1" customWidth="1"/>
    <col min="7" max="7" width="8.140625" bestFit="1" customWidth="1"/>
    <col min="8" max="8" width="36.28515625" customWidth="1"/>
  </cols>
  <sheetData>
    <row r="1" spans="1:9" ht="24.75" customHeight="1" x14ac:dyDescent="0.2">
      <c r="A1" s="636" t="s">
        <v>4847</v>
      </c>
      <c r="B1" s="637"/>
      <c r="C1" s="645" t="s">
        <v>4848</v>
      </c>
      <c r="D1" s="646"/>
      <c r="E1" s="646"/>
      <c r="F1" s="646"/>
      <c r="G1" s="646"/>
      <c r="H1" s="646"/>
    </row>
    <row r="2" spans="1:9" ht="15" x14ac:dyDescent="0.2">
      <c r="A2" s="711"/>
      <c r="B2" s="651"/>
      <c r="C2" s="651"/>
      <c r="D2" s="651"/>
      <c r="E2" s="651"/>
      <c r="F2" s="651"/>
      <c r="G2" s="651"/>
      <c r="H2" s="651"/>
    </row>
    <row r="3" spans="1:9" x14ac:dyDescent="0.2">
      <c r="A3" s="648" t="s">
        <v>3002</v>
      </c>
      <c r="B3" s="648"/>
      <c r="C3" s="647" t="s">
        <v>4849</v>
      </c>
      <c r="D3" s="622"/>
      <c r="E3" s="622"/>
      <c r="F3" s="622"/>
      <c r="G3" s="622"/>
      <c r="H3" s="622"/>
    </row>
    <row r="4" spans="1:9" x14ac:dyDescent="0.2">
      <c r="A4" s="648"/>
      <c r="B4" s="648"/>
      <c r="C4" s="22"/>
      <c r="D4" s="22"/>
      <c r="E4" s="22"/>
      <c r="F4" s="22"/>
      <c r="G4" s="22"/>
    </row>
    <row r="5" spans="1:9" x14ac:dyDescent="0.2">
      <c r="A5" s="141" t="s">
        <v>47</v>
      </c>
      <c r="B5" s="472" t="s">
        <v>4850</v>
      </c>
      <c r="C5" s="30" t="s">
        <v>1076</v>
      </c>
      <c r="D5" s="742" t="s">
        <v>5010</v>
      </c>
      <c r="E5" s="742"/>
      <c r="F5" s="30" t="s">
        <v>1395</v>
      </c>
      <c r="G5" s="694" t="s">
        <v>5011</v>
      </c>
      <c r="H5" s="694"/>
      <c r="I5" s="31"/>
    </row>
    <row r="6" spans="1:9" x14ac:dyDescent="0.2">
      <c r="A6" s="44"/>
      <c r="B6" s="41"/>
      <c r="C6" s="44"/>
      <c r="D6" s="742"/>
      <c r="E6" s="742"/>
      <c r="G6" s="694"/>
      <c r="H6" s="694"/>
      <c r="I6" s="31"/>
    </row>
    <row r="7" spans="1:9" x14ac:dyDescent="0.2">
      <c r="A7" s="30" t="s">
        <v>3187</v>
      </c>
      <c r="B7" s="105">
        <f>COUNT(E28:E43)</f>
        <v>15</v>
      </c>
      <c r="C7" s="44"/>
      <c r="D7" s="2"/>
      <c r="E7" s="189" t="s">
        <v>2767</v>
      </c>
      <c r="F7" s="189" t="s">
        <v>4681</v>
      </c>
      <c r="G7" s="670"/>
      <c r="H7" s="671"/>
      <c r="I7" s="31"/>
    </row>
    <row r="8" spans="1:9" x14ac:dyDescent="0.2">
      <c r="A8" s="44"/>
      <c r="B8" s="41"/>
      <c r="C8" s="44"/>
      <c r="D8" s="2"/>
      <c r="E8" s="190">
        <v>41954</v>
      </c>
      <c r="F8" s="190"/>
      <c r="G8" s="671"/>
      <c r="H8" s="671"/>
      <c r="I8" s="31"/>
    </row>
    <row r="9" spans="1:9" x14ac:dyDescent="0.2">
      <c r="A9" s="227" t="s">
        <v>3307</v>
      </c>
      <c r="B9" s="710" t="s">
        <v>4864</v>
      </c>
      <c r="C9" s="710"/>
      <c r="D9" s="710"/>
      <c r="E9" s="710"/>
      <c r="F9" s="227" t="s">
        <v>4865</v>
      </c>
      <c r="G9" s="741" t="s">
        <v>4866</v>
      </c>
      <c r="H9" s="741"/>
      <c r="I9" s="31"/>
    </row>
    <row r="10" spans="1:9" ht="13.5" thickBot="1" x14ac:dyDescent="0.25">
      <c r="A10" s="674"/>
      <c r="B10" s="674"/>
      <c r="C10"/>
      <c r="D10" s="648"/>
      <c r="E10" s="648"/>
    </row>
    <row r="11" spans="1:9" x14ac:dyDescent="0.2">
      <c r="A11" s="638" t="s">
        <v>683</v>
      </c>
      <c r="B11" s="639"/>
      <c r="C11" s="639"/>
      <c r="D11" s="639"/>
      <c r="E11" s="639"/>
      <c r="F11" s="639"/>
      <c r="G11" s="639"/>
      <c r="H11" s="640"/>
    </row>
    <row r="12" spans="1:9" ht="13.5" thickBot="1" x14ac:dyDescent="0.25">
      <c r="A12" s="641" t="s">
        <v>50</v>
      </c>
      <c r="B12" s="642"/>
      <c r="C12" s="643" t="s">
        <v>51</v>
      </c>
      <c r="D12" s="644"/>
      <c r="E12" s="644" t="s">
        <v>52</v>
      </c>
      <c r="F12" s="644"/>
      <c r="G12" s="138"/>
      <c r="H12" s="12"/>
    </row>
    <row r="13" spans="1:9" ht="13.5" thickBot="1" x14ac:dyDescent="0.25">
      <c r="A13" s="629"/>
      <c r="B13" s="629"/>
      <c r="C13" s="678">
        <v>5.3</v>
      </c>
      <c r="D13" s="679"/>
      <c r="E13" s="629">
        <v>3.9</v>
      </c>
      <c r="F13" s="629"/>
      <c r="G13" s="11"/>
    </row>
    <row r="14" spans="1:9" x14ac:dyDescent="0.2">
      <c r="A14" s="632" t="s">
        <v>684</v>
      </c>
      <c r="B14" s="633"/>
      <c r="C14" s="633"/>
      <c r="D14" s="633"/>
      <c r="E14" s="633"/>
      <c r="F14" s="633"/>
      <c r="G14" s="633"/>
      <c r="H14" s="634"/>
    </row>
    <row r="15" spans="1:9" ht="13.5" thickBot="1" x14ac:dyDescent="0.25">
      <c r="A15" s="13" t="s">
        <v>53</v>
      </c>
      <c r="B15" s="14" t="s">
        <v>54</v>
      </c>
      <c r="C15" s="15" t="s">
        <v>55</v>
      </c>
      <c r="D15" s="14" t="s">
        <v>56</v>
      </c>
      <c r="E15" s="14" t="s">
        <v>57</v>
      </c>
      <c r="F15" s="14" t="s">
        <v>685</v>
      </c>
      <c r="G15" s="14" t="s">
        <v>696</v>
      </c>
      <c r="H15" s="16" t="s">
        <v>59</v>
      </c>
    </row>
    <row r="16" spans="1:9" s="7" customFormat="1" x14ac:dyDescent="0.2">
      <c r="A16" s="23">
        <f>E29</f>
        <v>5406</v>
      </c>
      <c r="B16" s="23">
        <f>E43</f>
        <v>5485</v>
      </c>
      <c r="C16" s="24">
        <f>E29</f>
        <v>5406</v>
      </c>
      <c r="D16" s="24">
        <v>5735</v>
      </c>
      <c r="E16" s="24">
        <f>B16 - A16</f>
        <v>79</v>
      </c>
      <c r="F16" s="24">
        <v>826</v>
      </c>
      <c r="G16" s="24"/>
      <c r="H16" s="17">
        <v>5</v>
      </c>
    </row>
    <row r="17" spans="1:8" s="7" customFormat="1" x14ac:dyDescent="0.2">
      <c r="A17" s="21"/>
      <c r="B17" s="21"/>
      <c r="C17" s="18"/>
      <c r="D17" s="19"/>
      <c r="E17" s="19"/>
      <c r="F17" s="19"/>
      <c r="G17" s="19"/>
      <c r="H17" s="19"/>
    </row>
    <row r="18" spans="1:8" s="7" customFormat="1" ht="12.75" customHeight="1" x14ac:dyDescent="0.2">
      <c r="A18" s="39" t="s">
        <v>690</v>
      </c>
      <c r="B18" s="623" t="s">
        <v>4851</v>
      </c>
      <c r="C18" s="623"/>
      <c r="D18" s="152" t="s">
        <v>693</v>
      </c>
      <c r="E18" s="624" t="s">
        <v>601</v>
      </c>
      <c r="F18" s="624"/>
      <c r="G18" s="624"/>
      <c r="H18" s="624"/>
    </row>
    <row r="19" spans="1:8" s="7" customFormat="1" x14ac:dyDescent="0.2">
      <c r="A19" s="21"/>
      <c r="B19" s="21"/>
      <c r="C19" s="18"/>
      <c r="D19" s="144" t="s">
        <v>3141</v>
      </c>
      <c r="E19" s="624" t="s">
        <v>1117</v>
      </c>
      <c r="F19" s="624"/>
      <c r="G19" s="224" t="s">
        <v>2279</v>
      </c>
      <c r="H19" s="213">
        <v>242</v>
      </c>
    </row>
    <row r="20" spans="1:8" s="7" customFormat="1" ht="12.75" customHeight="1" x14ac:dyDescent="0.2">
      <c r="A20" s="39" t="s">
        <v>691</v>
      </c>
      <c r="B20" s="621" t="s">
        <v>5012</v>
      </c>
      <c r="C20" s="621"/>
      <c r="D20" s="621"/>
      <c r="E20" s="621"/>
      <c r="F20" s="621"/>
      <c r="G20" s="621"/>
      <c r="H20" s="621"/>
    </row>
    <row r="21" spans="1:8" s="7" customFormat="1" x14ac:dyDescent="0.2">
      <c r="A21" s="21"/>
      <c r="B21" s="21"/>
      <c r="C21" s="18"/>
      <c r="D21" s="19"/>
      <c r="E21" s="19"/>
      <c r="F21" s="19"/>
      <c r="G21" s="19"/>
      <c r="H21" s="19"/>
    </row>
    <row r="22" spans="1:8" s="7" customFormat="1" ht="25.5" customHeight="1" x14ac:dyDescent="0.2">
      <c r="A22" s="39" t="s">
        <v>692</v>
      </c>
      <c r="B22" s="621" t="s">
        <v>4867</v>
      </c>
      <c r="C22" s="621"/>
      <c r="D22" s="621"/>
      <c r="E22" s="621"/>
      <c r="F22" s="621"/>
      <c r="G22" s="621"/>
      <c r="H22" s="621"/>
    </row>
    <row r="23" spans="1:8" ht="13.5" thickBot="1" x14ac:dyDescent="0.25"/>
    <row r="24" spans="1:8" ht="13.5" thickBot="1" x14ac:dyDescent="0.25">
      <c r="A24" s="620" t="s">
        <v>686</v>
      </c>
      <c r="B24" s="620"/>
      <c r="C24" s="143" t="s">
        <v>687</v>
      </c>
      <c r="D24" s="620" t="s">
        <v>688</v>
      </c>
      <c r="E24" s="620"/>
      <c r="F24" s="620"/>
      <c r="G24" s="625" t="s">
        <v>689</v>
      </c>
      <c r="H24" s="626"/>
    </row>
    <row r="25" spans="1:8" x14ac:dyDescent="0.2">
      <c r="A25" s="740" t="s">
        <v>743</v>
      </c>
      <c r="B25" s="740"/>
      <c r="C25" s="471" t="s">
        <v>743</v>
      </c>
      <c r="D25" s="621" t="s">
        <v>5020</v>
      </c>
      <c r="E25" s="622"/>
      <c r="F25" s="622"/>
      <c r="G25" s="628" t="s">
        <v>5021</v>
      </c>
      <c r="H25" s="628"/>
    </row>
    <row r="26" spans="1:8" ht="13.5" thickBot="1" x14ac:dyDescent="0.25"/>
    <row r="27" spans="1:8" s="3" customFormat="1" ht="13.5" thickBot="1" x14ac:dyDescent="0.25">
      <c r="A27" s="4" t="s">
        <v>4537</v>
      </c>
      <c r="B27" s="4" t="s">
        <v>2966</v>
      </c>
      <c r="C27" s="5" t="s">
        <v>2965</v>
      </c>
      <c r="D27" s="4" t="s">
        <v>1396</v>
      </c>
      <c r="E27" s="4" t="s">
        <v>4536</v>
      </c>
      <c r="F27" s="4" t="s">
        <v>2964</v>
      </c>
      <c r="G27" s="659" t="s">
        <v>64</v>
      </c>
      <c r="H27" s="660"/>
    </row>
    <row r="28" spans="1:8" s="31" customFormat="1" x14ac:dyDescent="0.2">
      <c r="A28" s="442" t="s">
        <v>4858</v>
      </c>
      <c r="B28" s="443" t="s">
        <v>4859</v>
      </c>
      <c r="C28" s="443" t="s">
        <v>4860</v>
      </c>
      <c r="D28" s="466" t="s">
        <v>2381</v>
      </c>
      <c r="E28" s="445">
        <v>5408</v>
      </c>
      <c r="F28" s="466" t="s">
        <v>4564</v>
      </c>
      <c r="G28" s="733" t="s">
        <v>4861</v>
      </c>
      <c r="H28" s="734"/>
    </row>
    <row r="29" spans="1:8" s="31" customFormat="1" x14ac:dyDescent="0.2">
      <c r="A29" s="85" t="s">
        <v>4853</v>
      </c>
      <c r="B29" s="375" t="s">
        <v>4854</v>
      </c>
      <c r="C29" s="375" t="s">
        <v>4855</v>
      </c>
      <c r="D29" s="446" t="s">
        <v>4856</v>
      </c>
      <c r="E29" s="87">
        <v>5406</v>
      </c>
      <c r="F29" s="86" t="s">
        <v>3157</v>
      </c>
      <c r="G29" s="735" t="s">
        <v>4857</v>
      </c>
      <c r="H29" s="736"/>
    </row>
    <row r="30" spans="1:8" s="31" customFormat="1" x14ac:dyDescent="0.2">
      <c r="A30" s="85" t="s">
        <v>4916</v>
      </c>
      <c r="B30" s="375" t="s">
        <v>4862</v>
      </c>
      <c r="C30" s="375" t="s">
        <v>4863</v>
      </c>
      <c r="D30" s="446" t="s">
        <v>4917</v>
      </c>
      <c r="E30" s="87">
        <v>5454</v>
      </c>
      <c r="F30" s="446" t="s">
        <v>1030</v>
      </c>
      <c r="G30" s="721" t="s">
        <v>4918</v>
      </c>
      <c r="H30" s="727"/>
    </row>
    <row r="31" spans="1:8" s="31" customFormat="1" x14ac:dyDescent="0.2">
      <c r="A31" s="447" t="s">
        <v>4868</v>
      </c>
      <c r="B31" s="443" t="s">
        <v>4869</v>
      </c>
      <c r="C31" s="443" t="s">
        <v>4870</v>
      </c>
      <c r="D31" s="448" t="s">
        <v>4871</v>
      </c>
      <c r="E31" s="449">
        <v>5452</v>
      </c>
      <c r="F31" s="448" t="s">
        <v>63</v>
      </c>
      <c r="G31" s="737" t="s">
        <v>4872</v>
      </c>
      <c r="H31" s="738"/>
    </row>
    <row r="32" spans="1:8" s="31" customFormat="1" x14ac:dyDescent="0.2">
      <c r="A32" s="59" t="s">
        <v>4920</v>
      </c>
      <c r="B32" s="375" t="s">
        <v>4873</v>
      </c>
      <c r="C32" s="375" t="s">
        <v>4874</v>
      </c>
      <c r="D32" s="373" t="s">
        <v>4919</v>
      </c>
      <c r="E32" s="61">
        <v>5512</v>
      </c>
      <c r="F32" s="373" t="s">
        <v>1030</v>
      </c>
      <c r="G32" s="665" t="s">
        <v>4875</v>
      </c>
      <c r="H32" s="739"/>
    </row>
    <row r="33" spans="1:8" s="31" customFormat="1" x14ac:dyDescent="0.2">
      <c r="A33" s="85" t="s">
        <v>4876</v>
      </c>
      <c r="B33" s="375" t="s">
        <v>4877</v>
      </c>
      <c r="C33" s="375" t="s">
        <v>4878</v>
      </c>
      <c r="D33" s="446" t="s">
        <v>4879</v>
      </c>
      <c r="E33" s="87">
        <v>5513</v>
      </c>
      <c r="F33" s="86" t="s">
        <v>1030</v>
      </c>
      <c r="G33" s="729" t="s">
        <v>4880</v>
      </c>
      <c r="H33" s="657"/>
    </row>
    <row r="34" spans="1:8" s="31" customFormat="1" x14ac:dyDescent="0.2">
      <c r="A34" s="85" t="s">
        <v>4886</v>
      </c>
      <c r="B34" s="375" t="s">
        <v>4887</v>
      </c>
      <c r="C34" s="375" t="s">
        <v>4888</v>
      </c>
      <c r="D34" s="446" t="s">
        <v>4889</v>
      </c>
      <c r="E34" s="87">
        <v>5514</v>
      </c>
      <c r="F34" s="446" t="s">
        <v>4564</v>
      </c>
      <c r="G34" s="721" t="s">
        <v>4890</v>
      </c>
      <c r="H34" s="727"/>
    </row>
    <row r="35" spans="1:8" s="31" customFormat="1" x14ac:dyDescent="0.2">
      <c r="A35" s="59" t="s">
        <v>4881</v>
      </c>
      <c r="B35" s="375" t="s">
        <v>4882</v>
      </c>
      <c r="C35" s="375" t="s">
        <v>4883</v>
      </c>
      <c r="D35" s="373" t="s">
        <v>4884</v>
      </c>
      <c r="E35" s="61">
        <v>5505</v>
      </c>
      <c r="F35" s="373" t="s">
        <v>1030</v>
      </c>
      <c r="G35" s="665" t="s">
        <v>4885</v>
      </c>
      <c r="H35" s="730"/>
    </row>
    <row r="36" spans="1:8" s="31" customFormat="1" x14ac:dyDescent="0.2">
      <c r="A36" s="447" t="s">
        <v>4891</v>
      </c>
      <c r="B36" s="443" t="s">
        <v>4892</v>
      </c>
      <c r="C36" s="443" t="s">
        <v>4893</v>
      </c>
      <c r="D36" s="448" t="s">
        <v>4894</v>
      </c>
      <c r="E36" s="449">
        <v>5516</v>
      </c>
      <c r="F36" s="448" t="s">
        <v>63</v>
      </c>
      <c r="G36" s="731" t="s">
        <v>4895</v>
      </c>
      <c r="H36" s="732"/>
    </row>
    <row r="37" spans="1:8" s="31" customFormat="1" x14ac:dyDescent="0.2">
      <c r="A37" s="85" t="s">
        <v>4876</v>
      </c>
      <c r="B37" s="718" t="s">
        <v>1032</v>
      </c>
      <c r="C37" s="719"/>
      <c r="D37" s="719"/>
      <c r="E37" s="719"/>
      <c r="F37" s="720"/>
      <c r="G37" s="721" t="s">
        <v>4896</v>
      </c>
      <c r="H37" s="727"/>
    </row>
    <row r="38" spans="1:8" s="31" customFormat="1" x14ac:dyDescent="0.2">
      <c r="A38" s="85" t="s">
        <v>4901</v>
      </c>
      <c r="B38" s="375" t="s">
        <v>4897</v>
      </c>
      <c r="C38" s="375" t="s">
        <v>4898</v>
      </c>
      <c r="D38" s="446" t="s">
        <v>4899</v>
      </c>
      <c r="E38" s="87">
        <v>5730</v>
      </c>
      <c r="F38" s="446" t="s">
        <v>1030</v>
      </c>
      <c r="G38" s="721" t="s">
        <v>4900</v>
      </c>
      <c r="H38" s="727"/>
    </row>
    <row r="39" spans="1:8" s="31" customFormat="1" x14ac:dyDescent="0.2">
      <c r="A39" s="85" t="s">
        <v>4902</v>
      </c>
      <c r="B39" s="375" t="s">
        <v>4903</v>
      </c>
      <c r="C39" s="375" t="s">
        <v>4904</v>
      </c>
      <c r="D39" s="446" t="s">
        <v>4905</v>
      </c>
      <c r="E39" s="87">
        <v>5720</v>
      </c>
      <c r="F39" s="446" t="s">
        <v>1030</v>
      </c>
      <c r="G39" s="721" t="s">
        <v>4906</v>
      </c>
      <c r="H39" s="727"/>
    </row>
    <row r="40" spans="1:8" s="31" customFormat="1" x14ac:dyDescent="0.2">
      <c r="A40" s="85" t="s">
        <v>4907</v>
      </c>
      <c r="B40" s="375" t="s">
        <v>4911</v>
      </c>
      <c r="C40" s="375" t="s">
        <v>4908</v>
      </c>
      <c r="D40" s="446" t="s">
        <v>4909</v>
      </c>
      <c r="E40" s="87">
        <v>5635</v>
      </c>
      <c r="F40" s="446" t="s">
        <v>1030</v>
      </c>
      <c r="G40" s="721" t="s">
        <v>4910</v>
      </c>
      <c r="H40" s="727"/>
    </row>
    <row r="41" spans="1:8" s="31" customFormat="1" x14ac:dyDescent="0.2">
      <c r="A41" s="85" t="s">
        <v>4912</v>
      </c>
      <c r="B41" s="375" t="s">
        <v>4913</v>
      </c>
      <c r="C41" s="375" t="s">
        <v>4914</v>
      </c>
      <c r="D41" s="446" t="s">
        <v>4915</v>
      </c>
      <c r="E41" s="87">
        <v>5616</v>
      </c>
      <c r="F41" s="446" t="s">
        <v>1030</v>
      </c>
      <c r="G41" s="721" t="s">
        <v>4923</v>
      </c>
      <c r="H41" s="727"/>
    </row>
    <row r="42" spans="1:8" s="31" customFormat="1" x14ac:dyDescent="0.2">
      <c r="A42" s="85" t="s">
        <v>4924</v>
      </c>
      <c r="B42" s="375" t="s">
        <v>4921</v>
      </c>
      <c r="C42" s="375" t="s">
        <v>4922</v>
      </c>
      <c r="D42" s="446" t="s">
        <v>4925</v>
      </c>
      <c r="E42" s="87">
        <v>5581</v>
      </c>
      <c r="F42" s="446" t="s">
        <v>1030</v>
      </c>
      <c r="G42" s="721" t="s">
        <v>4926</v>
      </c>
      <c r="H42" s="722"/>
    </row>
    <row r="43" spans="1:8" s="31" customFormat="1" ht="13.5" thickBot="1" x14ac:dyDescent="0.25">
      <c r="A43" s="62" t="s">
        <v>4927</v>
      </c>
      <c r="B43" s="439" t="s">
        <v>4928</v>
      </c>
      <c r="C43" s="470" t="s">
        <v>4929</v>
      </c>
      <c r="D43" s="437" t="s">
        <v>4930</v>
      </c>
      <c r="E43" s="64">
        <v>5485</v>
      </c>
      <c r="F43" s="437" t="s">
        <v>1866</v>
      </c>
      <c r="G43" s="724" t="s">
        <v>4931</v>
      </c>
      <c r="H43" s="725"/>
    </row>
    <row r="44" spans="1:8" s="31" customFormat="1" ht="25.5" customHeight="1" x14ac:dyDescent="0.2">
      <c r="A44" s="55"/>
      <c r="B44" s="114"/>
      <c r="C44" s="114"/>
      <c r="D44" s="56"/>
      <c r="E44" s="57"/>
      <c r="F44" s="56"/>
      <c r="G44" s="726"/>
      <c r="H44" s="726"/>
    </row>
    <row r="45" spans="1:8" x14ac:dyDescent="0.2">
      <c r="A45" s="82"/>
      <c r="B45" s="114"/>
      <c r="C45" s="114"/>
      <c r="D45" s="83"/>
      <c r="E45" s="84"/>
      <c r="F45" s="83"/>
      <c r="G45" s="723"/>
      <c r="H45" s="723"/>
    </row>
    <row r="46" spans="1:8" x14ac:dyDescent="0.2">
      <c r="A46" s="82"/>
      <c r="B46" s="114"/>
      <c r="C46" s="114"/>
      <c r="D46" s="83"/>
      <c r="E46" s="84"/>
      <c r="F46" s="83"/>
      <c r="G46" s="723"/>
      <c r="H46" s="723"/>
    </row>
    <row r="47" spans="1:8" s="31" customFormat="1" ht="26.25" customHeight="1" x14ac:dyDescent="0.2">
      <c r="A47" s="55"/>
      <c r="B47" s="114"/>
      <c r="C47" s="114"/>
      <c r="D47" s="56"/>
      <c r="E47" s="57"/>
      <c r="F47" s="56"/>
      <c r="G47" s="726"/>
      <c r="H47" s="726"/>
    </row>
    <row r="48" spans="1:8" s="31" customFormat="1" ht="12.75" customHeight="1" x14ac:dyDescent="0.2">
      <c r="A48" s="55"/>
      <c r="B48" s="114"/>
      <c r="C48" s="114"/>
      <c r="D48" s="56"/>
      <c r="E48" s="57"/>
      <c r="F48" s="56"/>
      <c r="G48" s="726"/>
      <c r="H48" s="726"/>
    </row>
    <row r="49" spans="1:8" s="31" customFormat="1" ht="12.75" customHeight="1" x14ac:dyDescent="0.2">
      <c r="A49" s="55"/>
      <c r="B49" s="114"/>
      <c r="C49" s="114"/>
      <c r="D49" s="56"/>
      <c r="E49" s="57"/>
      <c r="F49" s="56"/>
      <c r="G49" s="726"/>
      <c r="H49" s="726"/>
    </row>
    <row r="50" spans="1:8" s="31" customFormat="1" x14ac:dyDescent="0.2">
      <c r="A50" s="55"/>
      <c r="B50" s="114"/>
      <c r="C50" s="114"/>
      <c r="D50" s="56"/>
      <c r="E50" s="57"/>
      <c r="F50" s="56"/>
      <c r="G50" s="726"/>
      <c r="H50" s="726"/>
    </row>
    <row r="51" spans="1:8" s="31" customFormat="1" ht="26.25" customHeight="1" x14ac:dyDescent="0.2">
      <c r="A51" s="55"/>
      <c r="B51" s="114"/>
      <c r="C51" s="114"/>
      <c r="D51" s="56"/>
      <c r="E51" s="57"/>
      <c r="F51" s="56"/>
      <c r="G51" s="726"/>
      <c r="H51" s="726"/>
    </row>
    <row r="52" spans="1:8" s="31" customFormat="1" ht="25.5" customHeight="1" x14ac:dyDescent="0.2">
      <c r="A52" s="55"/>
      <c r="B52" s="114"/>
      <c r="C52" s="114"/>
      <c r="D52" s="56"/>
      <c r="E52" s="57"/>
      <c r="F52" s="56"/>
      <c r="G52" s="726"/>
      <c r="H52" s="726"/>
    </row>
    <row r="53" spans="1:8" s="31" customFormat="1" ht="27.75" customHeight="1" x14ac:dyDescent="0.2">
      <c r="A53" s="55"/>
      <c r="B53" s="114"/>
      <c r="C53" s="114"/>
      <c r="D53" s="56"/>
      <c r="E53" s="57"/>
      <c r="F53" s="56"/>
      <c r="G53" s="726"/>
      <c r="H53" s="726"/>
    </row>
    <row r="54" spans="1:8" x14ac:dyDescent="0.2">
      <c r="A54" s="82"/>
      <c r="B54" s="114"/>
      <c r="C54" s="114"/>
      <c r="D54" s="83"/>
      <c r="E54" s="84"/>
      <c r="F54" s="83"/>
      <c r="G54" s="723"/>
      <c r="H54" s="723"/>
    </row>
    <row r="55" spans="1:8" x14ac:dyDescent="0.2">
      <c r="A55" s="82"/>
      <c r="B55" s="114"/>
      <c r="C55" s="114"/>
      <c r="D55" s="83"/>
      <c r="E55" s="84"/>
      <c r="F55" s="83"/>
      <c r="G55" s="723"/>
      <c r="H55" s="723"/>
    </row>
    <row r="56" spans="1:8" x14ac:dyDescent="0.2">
      <c r="A56" s="82"/>
      <c r="B56" s="114"/>
      <c r="C56" s="114"/>
      <c r="D56" s="83"/>
      <c r="E56" s="84"/>
      <c r="F56" s="83"/>
      <c r="G56" s="723"/>
      <c r="H56" s="723"/>
    </row>
    <row r="57" spans="1:8" x14ac:dyDescent="0.2">
      <c r="A57" s="82"/>
      <c r="B57" s="114"/>
      <c r="C57" s="114"/>
      <c r="D57" s="83"/>
      <c r="E57" s="84"/>
      <c r="F57" s="83"/>
      <c r="G57" s="723"/>
      <c r="H57" s="723"/>
    </row>
    <row r="58" spans="1:8" s="31" customFormat="1" ht="26.25" customHeight="1" x14ac:dyDescent="0.2">
      <c r="A58" s="55"/>
      <c r="B58" s="728"/>
      <c r="C58" s="728"/>
      <c r="D58" s="728"/>
      <c r="E58" s="728"/>
      <c r="F58" s="728"/>
      <c r="G58" s="726"/>
      <c r="H58" s="726"/>
    </row>
    <row r="59" spans="1:8" x14ac:dyDescent="0.2">
      <c r="B59" s="28"/>
      <c r="C59" s="115"/>
    </row>
  </sheetData>
  <mergeCells count="66">
    <mergeCell ref="A4:B4"/>
    <mergeCell ref="A1:B1"/>
    <mergeCell ref="C1:H1"/>
    <mergeCell ref="A2:H2"/>
    <mergeCell ref="A3:B3"/>
    <mergeCell ref="C3:H3"/>
    <mergeCell ref="G5:H6"/>
    <mergeCell ref="G7:H8"/>
    <mergeCell ref="A10:B10"/>
    <mergeCell ref="D10:E10"/>
    <mergeCell ref="B9:E9"/>
    <mergeCell ref="G9:H9"/>
    <mergeCell ref="D5:E6"/>
    <mergeCell ref="B22:H22"/>
    <mergeCell ref="A11:H11"/>
    <mergeCell ref="A12:B12"/>
    <mergeCell ref="C12:D12"/>
    <mergeCell ref="E12:F12"/>
    <mergeCell ref="A13:B13"/>
    <mergeCell ref="C13:D13"/>
    <mergeCell ref="E13:F13"/>
    <mergeCell ref="A14:H14"/>
    <mergeCell ref="B18:C18"/>
    <mergeCell ref="E18:H18"/>
    <mergeCell ref="E19:F19"/>
    <mergeCell ref="B20:H20"/>
    <mergeCell ref="A24:B24"/>
    <mergeCell ref="D24:F24"/>
    <mergeCell ref="G24:H24"/>
    <mergeCell ref="A25:B25"/>
    <mergeCell ref="D25:F25"/>
    <mergeCell ref="G25:H25"/>
    <mergeCell ref="G33:H33"/>
    <mergeCell ref="G34:H34"/>
    <mergeCell ref="G35:H35"/>
    <mergeCell ref="G36:H36"/>
    <mergeCell ref="G27:H27"/>
    <mergeCell ref="G28:H28"/>
    <mergeCell ref="G29:H29"/>
    <mergeCell ref="G30:H30"/>
    <mergeCell ref="G31:H31"/>
    <mergeCell ref="G32:H32"/>
    <mergeCell ref="G57:H57"/>
    <mergeCell ref="B58:F58"/>
    <mergeCell ref="G58:H58"/>
    <mergeCell ref="G48:H48"/>
    <mergeCell ref="G49:H49"/>
    <mergeCell ref="G50:H50"/>
    <mergeCell ref="G51:H51"/>
    <mergeCell ref="G52:H52"/>
    <mergeCell ref="G53:H53"/>
    <mergeCell ref="B37:F37"/>
    <mergeCell ref="G42:H42"/>
    <mergeCell ref="G54:H54"/>
    <mergeCell ref="G55:H55"/>
    <mergeCell ref="G56:H56"/>
    <mergeCell ref="G43:H43"/>
    <mergeCell ref="G44:H44"/>
    <mergeCell ref="G45:H45"/>
    <mergeCell ref="G46:H46"/>
    <mergeCell ref="G47:H47"/>
    <mergeCell ref="G37:H37"/>
    <mergeCell ref="G38:H38"/>
    <mergeCell ref="G39:H39"/>
    <mergeCell ref="G40:H40"/>
    <mergeCell ref="G41:H41"/>
  </mergeCells>
  <hyperlinks>
    <hyperlink ref="D5:E5" location="BobCatRW!A1" display="Powerline &amp; Ginny Trails" xr:uid="{00000000-0004-0000-0800-000000000000}"/>
    <hyperlink ref="A3:B3" location="Overview!A1" tooltip="Go To Trail Network Overview sheet" display="Trail Network Overview" xr:uid="{00000000-0004-0000-0800-000001000000}"/>
    <hyperlink ref="B9:E9" r:id="rId1" display="fcgov.com/naturalareas/finder/bobcat" xr:uid="{00000000-0004-0000-0800-000002000000}"/>
    <hyperlink ref="G9:H9" r:id="rId2" display="Bobcat Ridge YouTube" xr:uid="{00000000-0004-0000-0800-000003000000}"/>
    <hyperlink ref="D5:E6" location="BobCatRW!A1" display="Bobcat Ridge Powerline &amp; Ginny Trails" xr:uid="{00000000-0004-0000-0800-000004000000}"/>
  </hyperlinks>
  <pageMargins left="0.75" right="0.75" top="1" bottom="0.75" header="0.5" footer="0.5"/>
  <pageSetup scale="75" orientation="portrait" r:id="rId3"/>
  <headerFooter alignWithMargins="0">
    <oddHeader>&amp;L&amp;"Arial,Bold"&amp;Uhttp://geobiking.org&amp;C&amp;F</oddHeader>
    <oddFooter>&amp;LAuthor: &amp;"Arial,Bold"Robert Prehn&amp;CData free for personal use and remains property of author.&amp;R&amp;D</oddFooter>
  </headerFooter>
  <webPublishItems count="1">
    <webPublishItem id="28542" divId="CO_FN_28542" sourceType="sheet" destinationFile="C:\GPS\Bicycle\CO_FN\CO_FN_BCRV.htm" title="GeoBiking CO_FN BCRV Trail Description"/>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1</vt:i4>
      </vt:variant>
    </vt:vector>
  </HeadingPairs>
  <TitlesOfParts>
    <vt:vector size="59" baseType="lpstr">
      <vt:lpstr>Overview</vt:lpstr>
      <vt:lpstr>119Diag</vt:lpstr>
      <vt:lpstr>287BroomLong</vt:lpstr>
      <vt:lpstr>6636UteFtHill</vt:lpstr>
      <vt:lpstr>96BroomLong</vt:lpstr>
      <vt:lpstr>AirportN63</vt:lpstr>
      <vt:lpstr>BarrLake</vt:lpstr>
      <vt:lpstr>BearSkunkCent</vt:lpstr>
      <vt:lpstr>BobCatRV</vt:lpstr>
      <vt:lpstr>BobCatRW</vt:lpstr>
      <vt:lpstr>BldrSBldr</vt:lpstr>
      <vt:lpstr>BrightonLatSS</vt:lpstr>
      <vt:lpstr>BromleyBurl</vt:lpstr>
      <vt:lpstr>BrightonCon</vt:lpstr>
      <vt:lpstr>CFrommeP</vt:lpstr>
      <vt:lpstr>CherryBroad</vt:lpstr>
      <vt:lpstr>CoyoteRimIS</vt:lpstr>
      <vt:lpstr>DevilsBlueSky</vt:lpstr>
      <vt:lpstr>EagleLeftFoot</vt:lpstr>
      <vt:lpstr>EBoulder</vt:lpstr>
      <vt:lpstr>FireFredOno</vt:lpstr>
      <vt:lpstr>FtHorseFC</vt:lpstr>
      <vt:lpstr>FultOutflMem</vt:lpstr>
      <vt:lpstr>Goose4Pkwy</vt:lpstr>
      <vt:lpstr>HallRanch</vt:lpstr>
      <vt:lpstr>HarmonYL</vt:lpstr>
      <vt:lpstr>HowardTimberK</vt:lpstr>
      <vt:lpstr>LeftHandCr</vt:lpstr>
      <vt:lpstr>LogHerWat</vt:lpstr>
      <vt:lpstr>LoryHorseT</vt:lpstr>
      <vt:lpstr>LovelandBigT</vt:lpstr>
      <vt:lpstr>LovelandBoydL</vt:lpstr>
      <vt:lpstr>LovLngFC</vt:lpstr>
      <vt:lpstr>LoveRecN</vt:lpstr>
      <vt:lpstr>MasonFossil</vt:lpstr>
      <vt:lpstr>McSupply</vt:lpstr>
      <vt:lpstr>MillSpringCr</vt:lpstr>
      <vt:lpstr>Niwot7375</vt:lpstr>
      <vt:lpstr>NiwotLoop</vt:lpstr>
      <vt:lpstr>Oligarchy</vt:lpstr>
      <vt:lpstr>PikeCloverB</vt:lpstr>
      <vt:lpstr>PineWoodR</vt:lpstr>
      <vt:lpstr>PoudreFC</vt:lpstr>
      <vt:lpstr>PoudreGreyWin</vt:lpstr>
      <vt:lpstr>PowerLFC</vt:lpstr>
      <vt:lpstr>PRBrighton</vt:lpstr>
      <vt:lpstr>RabbitMtn</vt:lpstr>
      <vt:lpstr>ReservoirRidge</vt:lpstr>
      <vt:lpstr>RoughSpring</vt:lpstr>
      <vt:lpstr>SageWonder</vt:lpstr>
      <vt:lpstr>SawMCareyS</vt:lpstr>
      <vt:lpstr>SpringFC</vt:lpstr>
      <vt:lpstr>StVrainCr</vt:lpstr>
      <vt:lpstr>Stout</vt:lpstr>
      <vt:lpstr>SWRidgeSod</vt:lpstr>
      <vt:lpstr>Towers</vt:lpstr>
      <vt:lpstr>RTD</vt:lpstr>
      <vt:lpstr>Coverage</vt:lpstr>
      <vt:lpstr>Coverage!Print_Titles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GeoBiking CO_FN Trail Information</dc:title>
  <dc:creator>Robert Prehn</dc:creator>
  <cp:keywords>GPS Biking GIS</cp:keywords>
  <cp:lastModifiedBy>R.L. Prehn</cp:lastModifiedBy>
  <cp:lastPrinted>2018-05-23T05:30:55Z</cp:lastPrinted>
  <dcterms:created xsi:type="dcterms:W3CDTF">2005-05-24T17:26:35Z</dcterms:created>
  <dcterms:modified xsi:type="dcterms:W3CDTF">2020-08-24T00:43:27Z</dcterms:modified>
</cp:coreProperties>
</file>