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GPS\Bicycle\CO_70\"/>
    </mc:Choice>
  </mc:AlternateContent>
  <xr:revisionPtr revIDLastSave="0" documentId="13_ncr:1_{49F07C77-9926-4F69-874B-76DF9BF9BD36}" xr6:coauthVersionLast="45" xr6:coauthVersionMax="45" xr10:uidLastSave="{00000000-0000-0000-0000-000000000000}"/>
  <bookViews>
    <workbookView xWindow="-19890" yWindow="5805" windowWidth="19890" windowHeight="13635" tabRatio="878" firstSheet="13" activeTab="20" xr2:uid="{00000000-000D-0000-FFFF-FFFF00000000}"/>
  </bookViews>
  <sheets>
    <sheet name="Overview" sheetId="30" r:id="rId1"/>
    <sheet name="ABCemetary" sheetId="97" r:id="rId2"/>
    <sheet name="AspenSPaths" sheetId="96" r:id="rId3"/>
    <sheet name="AvonHR" sheetId="95" r:id="rId4"/>
    <sheet name="BlueR9" sheetId="100" r:id="rId5"/>
    <sheet name="BrushCrA" sheetId="89" r:id="rId6"/>
    <sheet name="CCCanyon" sheetId="113" r:id="rId7"/>
    <sheet name="CCIdahoS" sheetId="101" r:id="rId8"/>
    <sheet name="CCSilverP" sheetId="104" r:id="rId9"/>
    <sheet name="ConLakesA" sheetId="105" r:id="rId10"/>
    <sheet name="CrystalV" sheetId="92" r:id="rId11"/>
    <sheet name="DillonResLoop" sheetId="81" r:id="rId12"/>
    <sheet name="EagleLoopT" sheetId="115" r:id="rId13"/>
    <sheet name="EagleValley" sheetId="86" r:id="rId14"/>
    <sheet name="Fraser2Granby" sheetId="103" r:id="rId15"/>
    <sheet name="FraserRT" sheetId="102" r:id="rId16"/>
    <sheet name="FriscoLoop" sheetId="88" r:id="rId17"/>
    <sheet name="FriscoRidge" sheetId="43" r:id="rId18"/>
    <sheet name="GlenWoodC" sheetId="87" r:id="rId19"/>
    <sheet name="GoreValley" sheetId="93" r:id="rId20"/>
    <sheet name="GunRivOldSpan" sheetId="116" r:id="rId21"/>
    <sheet name="GYPsum" sheetId="114" r:id="rId22"/>
    <sheet name="KeyStoneM" sheetId="82" r:id="rId23"/>
    <sheet name="LoveBakerV" sheetId="99" r:id="rId24"/>
    <sheet name="MidAtCons" sheetId="98" r:id="rId25"/>
    <sheet name="MineralBelt" sheetId="84" r:id="rId26"/>
    <sheet name="MonumentRdL" sheetId="106" r:id="rId27"/>
    <sheet name="OwlCr" sheetId="91" r:id="rId28"/>
    <sheet name="RedlandsMesa" sheetId="108" r:id="rId29"/>
    <sheet name="RedRiverP" sheetId="109" r:id="rId30"/>
    <sheet name="RioGrande" sheetId="90" r:id="rId31"/>
    <sheet name="RiverBendP" sheetId="110" r:id="rId32"/>
    <sheet name="RiverFrontE" sheetId="111" r:id="rId33"/>
    <sheet name="RiverFrontW" sheetId="112" r:id="rId34"/>
    <sheet name="SilverThorne" sheetId="83" r:id="rId35"/>
    <sheet name="TenMileCop" sheetId="80" r:id="rId36"/>
    <sheet name="VailNRec" sheetId="94" r:id="rId37"/>
    <sheet name="VailPass" sheetId="85" r:id="rId38"/>
    <sheet name="Bus" sheetId="78" r:id="rId39"/>
    <sheet name="Coverage" sheetId="79" r:id="rId40"/>
  </sheets>
  <calcPr calcId="191029"/>
  <webPublishObjects count="1">
    <webPublishObject id="24678" divId="DR_Out_24678" destinationFile="C:\GPS\Bicycle\DR_O\DR_O_Overiew.htm" autoRepublish="1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30" l="1"/>
  <c r="I21" i="30"/>
  <c r="H21" i="30"/>
  <c r="F21" i="30"/>
  <c r="E21" i="30"/>
  <c r="D21" i="30"/>
  <c r="C21" i="30"/>
  <c r="B21" i="30" l="1"/>
  <c r="B15" i="116" l="1"/>
  <c r="A15" i="116"/>
  <c r="B6" i="116"/>
  <c r="E15" i="116" l="1"/>
  <c r="J13" i="30"/>
  <c r="I13" i="30"/>
  <c r="H13" i="30"/>
  <c r="E13" i="30"/>
  <c r="D13" i="30"/>
  <c r="C13" i="30"/>
  <c r="B13" i="30"/>
  <c r="I22" i="30"/>
  <c r="H22" i="30"/>
  <c r="E22" i="30"/>
  <c r="D22" i="30"/>
  <c r="C22" i="30"/>
  <c r="B22" i="30"/>
  <c r="B15" i="115" l="1"/>
  <c r="A15" i="115" l="1"/>
  <c r="E15" i="115" s="1"/>
  <c r="B6" i="115"/>
  <c r="F13" i="30" s="1"/>
  <c r="B15" i="114"/>
  <c r="A15" i="114"/>
  <c r="B6" i="114"/>
  <c r="F22" i="30" s="1"/>
  <c r="H7" i="30"/>
  <c r="J7" i="30"/>
  <c r="I7" i="30"/>
  <c r="G7" i="30"/>
  <c r="E7" i="30"/>
  <c r="D7" i="30"/>
  <c r="C7" i="30"/>
  <c r="B7" i="30"/>
  <c r="B15" i="113"/>
  <c r="A15" i="113"/>
  <c r="B6" i="113"/>
  <c r="F7" i="30" s="1"/>
  <c r="H9" i="30"/>
  <c r="B6" i="112"/>
  <c r="F34" i="30" s="1"/>
  <c r="J10" i="30"/>
  <c r="G34" i="30"/>
  <c r="J34" i="30"/>
  <c r="E34" i="30"/>
  <c r="D34" i="30"/>
  <c r="C34" i="30"/>
  <c r="B34" i="30"/>
  <c r="G33" i="30"/>
  <c r="J33" i="30"/>
  <c r="E33" i="30"/>
  <c r="E32" i="30"/>
  <c r="D33" i="30"/>
  <c r="C33" i="30"/>
  <c r="B33" i="30"/>
  <c r="G32" i="30"/>
  <c r="J32" i="30"/>
  <c r="D32" i="30"/>
  <c r="C32" i="30"/>
  <c r="B32" i="30"/>
  <c r="G30" i="30"/>
  <c r="J30" i="30"/>
  <c r="E30" i="30"/>
  <c r="D30" i="30"/>
  <c r="C30" i="30"/>
  <c r="B30" i="30"/>
  <c r="J29" i="30"/>
  <c r="E29" i="30"/>
  <c r="D29" i="30"/>
  <c r="C29" i="30"/>
  <c r="B29" i="30"/>
  <c r="J27" i="30"/>
  <c r="H27" i="30"/>
  <c r="E27" i="30"/>
  <c r="D27" i="30"/>
  <c r="C27" i="30"/>
  <c r="B27" i="30"/>
  <c r="B6" i="105"/>
  <c r="F10" i="30" s="1"/>
  <c r="E10" i="30"/>
  <c r="D10" i="30"/>
  <c r="C10" i="30"/>
  <c r="B10" i="30"/>
  <c r="B6" i="106"/>
  <c r="F27" i="30" s="1"/>
  <c r="B15" i="106"/>
  <c r="B15" i="111"/>
  <c r="B16" i="109"/>
  <c r="A15" i="108"/>
  <c r="B15" i="105"/>
  <c r="B6" i="109"/>
  <c r="F30" i="30" s="1"/>
  <c r="B15" i="112"/>
  <c r="B6" i="111"/>
  <c r="F33" i="30" s="1"/>
  <c r="B6" i="110"/>
  <c r="F32" i="30" s="1"/>
  <c r="H10" i="30"/>
  <c r="H29" i="30"/>
  <c r="H30" i="30"/>
  <c r="H32" i="30"/>
  <c r="H33" i="30"/>
  <c r="H34" i="30"/>
  <c r="B6" i="108"/>
  <c r="F29" i="30" s="1"/>
  <c r="B15" i="108"/>
  <c r="E15" i="108"/>
  <c r="C15" i="110"/>
  <c r="B15" i="110"/>
  <c r="I34" i="30"/>
  <c r="I33" i="30"/>
  <c r="I32" i="30"/>
  <c r="I30" i="30"/>
  <c r="I29" i="30"/>
  <c r="I27" i="30"/>
  <c r="I10" i="30"/>
  <c r="A15" i="112"/>
  <c r="E15" i="112"/>
  <c r="A15" i="111"/>
  <c r="A15" i="110"/>
  <c r="E15" i="110" s="1"/>
  <c r="A16" i="109"/>
  <c r="E16" i="109" s="1"/>
  <c r="A15" i="106"/>
  <c r="A15" i="105"/>
  <c r="E15" i="105" s="1"/>
  <c r="I8" i="30"/>
  <c r="H8" i="30"/>
  <c r="G8" i="30"/>
  <c r="E8" i="30"/>
  <c r="D8" i="30"/>
  <c r="C8" i="30"/>
  <c r="B8" i="30"/>
  <c r="B15" i="101"/>
  <c r="E15" i="101" s="1"/>
  <c r="D15" i="101"/>
  <c r="H11" i="30"/>
  <c r="E11" i="30"/>
  <c r="D11" i="30"/>
  <c r="C11" i="30"/>
  <c r="B11" i="30"/>
  <c r="H25" i="30"/>
  <c r="F25" i="30"/>
  <c r="E25" i="30"/>
  <c r="D25" i="30"/>
  <c r="C25" i="30"/>
  <c r="B25" i="30"/>
  <c r="B15" i="98"/>
  <c r="G16" i="30"/>
  <c r="E16" i="30"/>
  <c r="D16" i="30"/>
  <c r="C16" i="30"/>
  <c r="B16" i="30"/>
  <c r="E15" i="30"/>
  <c r="D15" i="30"/>
  <c r="C15" i="30"/>
  <c r="B15" i="30"/>
  <c r="I16" i="30"/>
  <c r="I15" i="30"/>
  <c r="H16" i="30"/>
  <c r="H15" i="30"/>
  <c r="B15" i="103"/>
  <c r="B15" i="104"/>
  <c r="E15" i="104" s="1"/>
  <c r="A15" i="104"/>
  <c r="B6" i="104"/>
  <c r="A15" i="103"/>
  <c r="E15" i="103" s="1"/>
  <c r="B6" i="103"/>
  <c r="F15" i="30" s="1"/>
  <c r="B15" i="102"/>
  <c r="E15" i="102" s="1"/>
  <c r="A15" i="102"/>
  <c r="B6" i="102"/>
  <c r="F16" i="30" s="1"/>
  <c r="B15" i="100"/>
  <c r="E9" i="30"/>
  <c r="D9" i="30"/>
  <c r="C9" i="30"/>
  <c r="B9" i="30"/>
  <c r="A15" i="101"/>
  <c r="B6" i="101"/>
  <c r="F9" i="30" s="1"/>
  <c r="H24" i="30"/>
  <c r="E24" i="30"/>
  <c r="D24" i="30"/>
  <c r="C24" i="30"/>
  <c r="B24" i="30"/>
  <c r="H5" i="30"/>
  <c r="E5" i="30"/>
  <c r="D5" i="30"/>
  <c r="C5" i="30"/>
  <c r="B5" i="30"/>
  <c r="H35" i="30"/>
  <c r="E35" i="30"/>
  <c r="D35" i="30"/>
  <c r="C35" i="30"/>
  <c r="B35" i="30"/>
  <c r="A15" i="100"/>
  <c r="E15" i="100" s="1"/>
  <c r="B6" i="100"/>
  <c r="F5" i="30" s="1"/>
  <c r="J19" i="30"/>
  <c r="B15" i="99"/>
  <c r="E15" i="99" s="1"/>
  <c r="A15" i="99"/>
  <c r="B6" i="99"/>
  <c r="F24" i="30" s="1"/>
  <c r="D15" i="87"/>
  <c r="C15" i="87"/>
  <c r="A15" i="87"/>
  <c r="I35" i="30"/>
  <c r="I11" i="30"/>
  <c r="I25" i="30"/>
  <c r="I19" i="30"/>
  <c r="E19" i="30"/>
  <c r="D19" i="30"/>
  <c r="C19" i="30"/>
  <c r="B19" i="30"/>
  <c r="H2" i="30"/>
  <c r="H3" i="30"/>
  <c r="H4" i="30"/>
  <c r="H6" i="30"/>
  <c r="H12" i="30"/>
  <c r="H14" i="30"/>
  <c r="H17" i="30"/>
  <c r="H18" i="30"/>
  <c r="H20" i="30"/>
  <c r="H23" i="30"/>
  <c r="H38" i="30"/>
  <c r="H37" i="30"/>
  <c r="H36" i="30"/>
  <c r="H31" i="30"/>
  <c r="H28" i="30"/>
  <c r="H26" i="30"/>
  <c r="H19" i="30"/>
  <c r="A15" i="98"/>
  <c r="E15" i="98" s="1"/>
  <c r="B6" i="98"/>
  <c r="G2" i="30"/>
  <c r="E38" i="30"/>
  <c r="D38" i="30"/>
  <c r="C38" i="30"/>
  <c r="B38" i="30"/>
  <c r="E37" i="30"/>
  <c r="D37" i="30"/>
  <c r="C37" i="30"/>
  <c r="B37" i="30"/>
  <c r="E4" i="30"/>
  <c r="I31" i="30"/>
  <c r="E31" i="30"/>
  <c r="D31" i="30"/>
  <c r="C31" i="30"/>
  <c r="B31" i="30"/>
  <c r="I28" i="30"/>
  <c r="E28" i="30"/>
  <c r="D28" i="30"/>
  <c r="C28" i="30"/>
  <c r="B28" i="30"/>
  <c r="E20" i="30"/>
  <c r="D20" i="30"/>
  <c r="C20" i="30"/>
  <c r="B20" i="30"/>
  <c r="E14" i="30"/>
  <c r="D14" i="30"/>
  <c r="C14" i="30"/>
  <c r="B14" i="30"/>
  <c r="I4" i="30"/>
  <c r="D4" i="30"/>
  <c r="C4" i="30"/>
  <c r="B4" i="30"/>
  <c r="G3" i="30"/>
  <c r="I3" i="30"/>
  <c r="E3" i="30"/>
  <c r="D3" i="30"/>
  <c r="C3" i="30"/>
  <c r="B3" i="30"/>
  <c r="I2" i="30"/>
  <c r="E2" i="30"/>
  <c r="D2" i="30"/>
  <c r="C2" i="30"/>
  <c r="B2" i="30"/>
  <c r="I6" i="30"/>
  <c r="E6" i="30"/>
  <c r="D6" i="30"/>
  <c r="C6" i="30"/>
  <c r="B6" i="30"/>
  <c r="A17" i="90"/>
  <c r="B15" i="97"/>
  <c r="E15" i="97" s="1"/>
  <c r="A15" i="97"/>
  <c r="B6" i="97"/>
  <c r="F2" i="30" s="1"/>
  <c r="B15" i="96"/>
  <c r="A15" i="96"/>
  <c r="B6" i="96"/>
  <c r="F3" i="30" s="1"/>
  <c r="I20" i="30"/>
  <c r="B15" i="95"/>
  <c r="E15" i="95" s="1"/>
  <c r="A15" i="95"/>
  <c r="B6" i="95"/>
  <c r="F4" i="30" s="1"/>
  <c r="I38" i="30"/>
  <c r="I37" i="30"/>
  <c r="I36" i="30"/>
  <c r="I26" i="30"/>
  <c r="I23" i="30"/>
  <c r="I18" i="30"/>
  <c r="I17" i="30"/>
  <c r="I14" i="30"/>
  <c r="I12" i="30"/>
  <c r="B15" i="94"/>
  <c r="E15" i="94" s="1"/>
  <c r="A15" i="94"/>
  <c r="B6" i="94"/>
  <c r="F37" i="30" s="1"/>
  <c r="B15" i="93"/>
  <c r="A15" i="93"/>
  <c r="B6" i="93"/>
  <c r="F20" i="30" s="1"/>
  <c r="E36" i="30"/>
  <c r="D36" i="30"/>
  <c r="C36" i="30"/>
  <c r="B36" i="30"/>
  <c r="E26" i="30"/>
  <c r="D26" i="30"/>
  <c r="C26" i="30"/>
  <c r="B26" i="30"/>
  <c r="B15" i="84"/>
  <c r="A54" i="79"/>
  <c r="I41" i="30" s="1"/>
  <c r="B15" i="88"/>
  <c r="G23" i="30"/>
  <c r="E23" i="30"/>
  <c r="D23" i="30"/>
  <c r="C23" i="30"/>
  <c r="B23" i="30"/>
  <c r="G18" i="30"/>
  <c r="E18" i="30"/>
  <c r="D18" i="30"/>
  <c r="C18" i="30"/>
  <c r="B18" i="30"/>
  <c r="G17" i="30"/>
  <c r="B6" i="88"/>
  <c r="F17" i="30" s="1"/>
  <c r="E17" i="30"/>
  <c r="D17" i="30"/>
  <c r="C17" i="30"/>
  <c r="B17" i="30"/>
  <c r="G12" i="30"/>
  <c r="B6" i="81"/>
  <c r="F12" i="30" s="1"/>
  <c r="E12" i="30"/>
  <c r="D12" i="30"/>
  <c r="C12" i="30"/>
  <c r="B12" i="30"/>
  <c r="A15" i="82"/>
  <c r="C15" i="82" s="1"/>
  <c r="B15" i="82"/>
  <c r="B15" i="81"/>
  <c r="B6" i="92"/>
  <c r="F11" i="30" s="1"/>
  <c r="A15" i="92"/>
  <c r="B15" i="92"/>
  <c r="B6" i="91"/>
  <c r="F28" i="30" s="1"/>
  <c r="A15" i="91"/>
  <c r="B15" i="91"/>
  <c r="E15" i="91" s="1"/>
  <c r="B6" i="90"/>
  <c r="F31" i="30" s="1"/>
  <c r="B17" i="90"/>
  <c r="E17" i="90" s="1"/>
  <c r="B6" i="89"/>
  <c r="F6" i="30" s="1"/>
  <c r="A15" i="89"/>
  <c r="E15" i="89" s="1"/>
  <c r="B15" i="89"/>
  <c r="A15" i="88"/>
  <c r="B6" i="87"/>
  <c r="F19" i="30"/>
  <c r="B15" i="87"/>
  <c r="E15" i="87" s="1"/>
  <c r="B6" i="86"/>
  <c r="F14" i="30"/>
  <c r="A15" i="86"/>
  <c r="B15" i="86"/>
  <c r="B6" i="85"/>
  <c r="F38" i="30"/>
  <c r="A15" i="85"/>
  <c r="E15" i="85" s="1"/>
  <c r="B15" i="85"/>
  <c r="B6" i="84"/>
  <c r="F26" i="30"/>
  <c r="A15" i="84"/>
  <c r="E15" i="84" s="1"/>
  <c r="B6" i="83"/>
  <c r="F35" i="30" s="1"/>
  <c r="A15" i="83"/>
  <c r="B15" i="83"/>
  <c r="B6" i="82"/>
  <c r="F23" i="30" s="1"/>
  <c r="E15" i="82"/>
  <c r="A15" i="81"/>
  <c r="B6" i="80"/>
  <c r="F36" i="30" s="1"/>
  <c r="A15" i="80"/>
  <c r="B15" i="80"/>
  <c r="H5" i="78"/>
  <c r="B15" i="43"/>
  <c r="A15" i="43"/>
  <c r="E15" i="43" s="1"/>
  <c r="B6" i="43"/>
  <c r="F18" i="30" s="1"/>
  <c r="E15" i="81" l="1"/>
  <c r="E15" i="96"/>
  <c r="E15" i="111"/>
  <c r="E15" i="113"/>
  <c r="F8" i="30"/>
  <c r="E15" i="83"/>
  <c r="E15" i="86"/>
  <c r="E15" i="88"/>
  <c r="E15" i="92"/>
  <c r="E15" i="93"/>
  <c r="E15" i="106"/>
  <c r="E15" i="114"/>
  <c r="F40" i="30"/>
  <c r="I42" i="30"/>
  <c r="C40" i="30"/>
  <c r="E40" i="30"/>
  <c r="I40" i="30"/>
  <c r="B40" i="30"/>
</calcChain>
</file>

<file path=xl/sharedStrings.xml><?xml version="1.0" encoding="utf-8"?>
<sst xmlns="http://schemas.openxmlformats.org/spreadsheetml/2006/main" count="6077" uniqueCount="3614">
  <si>
    <t>FriscoRidge</t>
  </si>
  <si>
    <t>Frisco - Breckenridge Trail</t>
  </si>
  <si>
    <t>Frisco - Farmers Corner Recpath, Blue River Recpath</t>
  </si>
  <si>
    <t>Trail starts at Ten Mile Canyon trailhead @ SW corner of I70 &amp; Main St.
Starts out as Frisco-Farmers Korner recpath, then Blue River Recpath.</t>
  </si>
  <si>
    <t>FR</t>
  </si>
  <si>
    <r>
      <t>Ten Mile Trailhead (</t>
    </r>
    <r>
      <rPr>
        <b/>
        <sz val="10"/>
        <color indexed="12"/>
        <rFont val="Arial"/>
        <family val="2"/>
      </rPr>
      <t>FRtmth</t>
    </r>
    <r>
      <rPr>
        <sz val="10"/>
        <rFont val="Arial"/>
        <family val="2"/>
      </rPr>
      <t>)</t>
    </r>
  </si>
  <si>
    <t>Track #</t>
  </si>
  <si>
    <t>TenMileCop</t>
  </si>
  <si>
    <t>Ten Mile Canyon &amp; Copper Mtn / Vail Pass</t>
  </si>
  <si>
    <t xml:space="preserve">Trail starts at Ten Mile Canyon trailhead @ SW corner of I70 &amp; Main St.
</t>
  </si>
  <si>
    <t>TMC</t>
  </si>
  <si>
    <t>DRL</t>
  </si>
  <si>
    <t>DillonResLoop</t>
  </si>
  <si>
    <t>Dillon Reservoir loop</t>
  </si>
  <si>
    <t>Dillon Dam Recpath, Snake River Recpath, Swan Mtn Recpath, Blue River Recpath</t>
  </si>
  <si>
    <t xml:space="preserve">Trail starts at E Main St trailhead E of Summit Blvd on Main St. Runs Counterclockwise around reservoir.
</t>
  </si>
  <si>
    <t>KeyStoneM</t>
  </si>
  <si>
    <t>KSM</t>
  </si>
  <si>
    <t>Keystone Montezuma Trail</t>
  </si>
  <si>
    <t>Silverthorne Recpath</t>
  </si>
  <si>
    <t xml:space="preserve">Trail starts at Dillon Res trailhead on Lodgepole St SE of Hwy 6 &amp; Dillon Dam Rd.
</t>
  </si>
  <si>
    <t>SVT</t>
  </si>
  <si>
    <t>SilVerThorne</t>
  </si>
  <si>
    <t>Bus Park &amp; Rides</t>
  </si>
  <si>
    <t>Regional Transportation Park &amp; Ride locations</t>
  </si>
  <si>
    <t>SC-66</t>
  </si>
  <si>
    <t>SC-104REV</t>
  </si>
  <si>
    <t>SC-UD</t>
  </si>
  <si>
    <t>SC-WC</t>
  </si>
  <si>
    <t>MineralBelt</t>
  </si>
  <si>
    <t>Mineral Belt Trail Leadvile</t>
  </si>
  <si>
    <t>MB</t>
  </si>
  <si>
    <t>VailPass</t>
  </si>
  <si>
    <t>Vail Pass Trail thru Vail</t>
  </si>
  <si>
    <t>VP</t>
  </si>
  <si>
    <t>GlenWoodC</t>
  </si>
  <si>
    <t>GlenWood Canyon Trail</t>
  </si>
  <si>
    <t>GWC</t>
  </si>
  <si>
    <t>FL</t>
  </si>
  <si>
    <t>Frisco - Loop Paths</t>
  </si>
  <si>
    <t>FriscoLoop</t>
  </si>
  <si>
    <t>Brush Cr Trail</t>
  </si>
  <si>
    <t xml:space="preserve">Rio Grande Rail Trail from Glenwood Springs to Aspen
</t>
  </si>
  <si>
    <t>OwlCr</t>
  </si>
  <si>
    <t>Owl Cr Trail</t>
  </si>
  <si>
    <t>aspenpitkin.com/Departments/Parks-Trails-Open-Space/Trails/</t>
  </si>
  <si>
    <t>townoffrisco.com/wp-content/uploads/2009/04/map-paved-paths.pdf</t>
  </si>
  <si>
    <t>co.summit.co.us/DocumentView.aspx?DID=910</t>
  </si>
  <si>
    <t>Ten Mile Copper Mtn</t>
  </si>
  <si>
    <t>Vail Pass</t>
  </si>
  <si>
    <t>Frisco BreckenRidge</t>
  </si>
  <si>
    <t>Dillon Reservoir Loop</t>
  </si>
  <si>
    <t>CrystalValley</t>
  </si>
  <si>
    <t>Crystal Valley Trail</t>
  </si>
  <si>
    <t>carbondale.com/activities-recreation/trails</t>
  </si>
  <si>
    <t>Follows Hwy 133 S from Carbondale</t>
  </si>
  <si>
    <t>Rio Grande Trail</t>
  </si>
  <si>
    <t>Crystal ValleyTrail</t>
  </si>
  <si>
    <t>Rpcad</t>
  </si>
  <si>
    <t>To Be Done</t>
  </si>
  <si>
    <t>Turquoise</t>
  </si>
  <si>
    <t>Website</t>
  </si>
  <si>
    <t>Dark Cyan</t>
  </si>
  <si>
    <t>Teal</t>
  </si>
  <si>
    <t>Magenta</t>
  </si>
  <si>
    <t>Blue</t>
  </si>
  <si>
    <t>New</t>
  </si>
  <si>
    <t>Waypoint Type</t>
  </si>
  <si>
    <t>Latitude</t>
  </si>
  <si>
    <t>Longitude</t>
  </si>
  <si>
    <t>Also Known As</t>
  </si>
  <si>
    <t>Altitude</t>
  </si>
  <si>
    <t>Waypoint</t>
  </si>
  <si>
    <t>Key</t>
  </si>
  <si>
    <t>Trail Name</t>
  </si>
  <si>
    <t>Cycle Computer</t>
  </si>
  <si>
    <t>TrackLog</t>
  </si>
  <si>
    <t>Route</t>
  </si>
  <si>
    <t>Start</t>
  </si>
  <si>
    <t>End</t>
  </si>
  <si>
    <t>Min</t>
  </si>
  <si>
    <t>Max</t>
  </si>
  <si>
    <t>Gain</t>
  </si>
  <si>
    <t>Grade</t>
  </si>
  <si>
    <t>Long Description / note</t>
  </si>
  <si>
    <t>Way
Points</t>
  </si>
  <si>
    <t>Trails</t>
  </si>
  <si>
    <t>Waypoints</t>
  </si>
  <si>
    <t>Codes</t>
  </si>
  <si>
    <t>Grade
(avg)</t>
  </si>
  <si>
    <t>Totals</t>
  </si>
  <si>
    <t>Connects to:</t>
  </si>
  <si>
    <t>Should display as "Truck Stop" as Garmin Waypoint or "Motor Home" as DeLorme Waypoint</t>
  </si>
  <si>
    <t>Also Known As:</t>
  </si>
  <si>
    <t>Comment</t>
  </si>
  <si>
    <t>Racks</t>
  </si>
  <si>
    <t>Lockers</t>
  </si>
  <si>
    <t>40 12.243</t>
  </si>
  <si>
    <t>-104 58.917</t>
  </si>
  <si>
    <t>I25 &amp; 66 Longmont</t>
  </si>
  <si>
    <r>
      <t>Longmont</t>
    </r>
    <r>
      <rPr>
        <sz val="10"/>
        <rFont val="Arial"/>
        <family val="2"/>
      </rPr>
      <t xml:space="preserve"> - SW corner - small</t>
    </r>
  </si>
  <si>
    <t>Last Modified</t>
  </si>
  <si>
    <t>Initial data load after imagery alignment of locations</t>
  </si>
  <si>
    <t>Locations</t>
  </si>
  <si>
    <t>See RTD website for bike rack/locker numbers and possible updated information</t>
  </si>
  <si>
    <t>Code</t>
  </si>
  <si>
    <t>Bike</t>
  </si>
  <si>
    <t>Long Note / Comment</t>
  </si>
  <si>
    <t>Modified</t>
  </si>
  <si>
    <t>39 41.096</t>
  </si>
  <si>
    <t>-104 57.872</t>
  </si>
  <si>
    <t>DU Station</t>
  </si>
  <si>
    <r>
      <t>Denver</t>
    </r>
    <r>
      <rPr>
        <sz val="10"/>
        <rFont val="Arial"/>
        <family val="2"/>
      </rPr>
      <t xml:space="preserve"> - I25 &amp; University (SE) - </t>
    </r>
    <r>
      <rPr>
        <b/>
        <sz val="10"/>
        <color indexed="10"/>
        <rFont val="Arial"/>
        <family val="2"/>
      </rPr>
      <t>Light Rail</t>
    </r>
  </si>
  <si>
    <t>39 51.427</t>
  </si>
  <si>
    <t>-105  3.235</t>
  </si>
  <si>
    <t>Westminster Cntr</t>
  </si>
  <si>
    <t>http://www.B-denver.com/AlphabeticalList.shtml</t>
  </si>
  <si>
    <t>39 53.094</t>
  </si>
  <si>
    <t>-104 50.587</t>
  </si>
  <si>
    <t>B-WGR</t>
  </si>
  <si>
    <t>B-WH</t>
  </si>
  <si>
    <t>B-WR</t>
  </si>
  <si>
    <t>B-YALE</t>
  </si>
  <si>
    <t>Yale Station</t>
  </si>
  <si>
    <r>
      <t>Denver</t>
    </r>
    <r>
      <rPr>
        <sz val="10"/>
        <rFont val="Arial"/>
        <family val="2"/>
      </rPr>
      <t xml:space="preserve"> - 5135 E Yale - Just NW of I25 &amp; Yale - </t>
    </r>
    <r>
      <rPr>
        <b/>
        <sz val="10"/>
        <color indexed="10"/>
        <rFont val="Arial"/>
        <family val="2"/>
      </rPr>
      <t>Light Rail</t>
    </r>
  </si>
  <si>
    <r>
      <t>Westminster</t>
    </r>
    <r>
      <rPr>
        <sz val="10"/>
        <rFont val="Arial"/>
        <family val="2"/>
      </rPr>
      <t xml:space="preserve"> - US 36 &amp; 88th sides (S)</t>
    </r>
  </si>
  <si>
    <t>39 54.801</t>
  </si>
  <si>
    <t>-104 59.652</t>
  </si>
  <si>
    <t>Wagon Rd</t>
  </si>
  <si>
    <r>
      <t>Westminster</t>
    </r>
    <r>
      <rPr>
        <sz val="10"/>
        <rFont val="Arial"/>
        <family val="2"/>
      </rPr>
      <t xml:space="preserve"> - 120th &amp; Huron</t>
    </r>
  </si>
  <si>
    <t>39 39.036</t>
  </si>
  <si>
    <t>-105  4.960</t>
  </si>
  <si>
    <t>Wadsworth Hampden</t>
  </si>
  <si>
    <r>
      <t>Lakewood</t>
    </r>
    <r>
      <rPr>
        <sz val="10"/>
        <rFont val="Arial"/>
        <family val="2"/>
      </rPr>
      <t xml:space="preserve"> - US 285 (hampden) @ Wadsworth (SW)</t>
    </r>
  </si>
  <si>
    <t>39 46.852</t>
  </si>
  <si>
    <t>-105  8.324</t>
  </si>
  <si>
    <t>Ward Rd</t>
  </si>
  <si>
    <r>
      <t>Wheat Ridge</t>
    </r>
    <r>
      <rPr>
        <sz val="10"/>
        <rFont val="Arial"/>
        <family val="2"/>
      </rPr>
      <t xml:space="preserve"> - I70 &amp; Ward Rd (NW)</t>
    </r>
  </si>
  <si>
    <t>104 &amp; 2</t>
  </si>
  <si>
    <r>
      <t>Commerce City</t>
    </r>
    <r>
      <rPr>
        <sz val="10"/>
        <rFont val="Arial"/>
        <family val="2"/>
      </rPr>
      <t xml:space="preserve"> - 104th &amp; Revere St</t>
    </r>
  </si>
  <si>
    <t>Trail Network Overview</t>
  </si>
  <si>
    <t>Cyan</t>
  </si>
  <si>
    <t>MUPS / Drainage</t>
  </si>
  <si>
    <t>Pink</t>
  </si>
  <si>
    <t>Green</t>
  </si>
  <si>
    <t>Ascent
(Feet)</t>
  </si>
  <si>
    <t>Track Length (Miles)</t>
  </si>
  <si>
    <t>Bright Green</t>
  </si>
  <si>
    <t>Round Trip</t>
  </si>
  <si>
    <t>Red</t>
  </si>
  <si>
    <t>Distance Statistics</t>
  </si>
  <si>
    <t>Elevation Statistics</t>
  </si>
  <si>
    <t>Ascent</t>
  </si>
  <si>
    <t>Track Color</t>
  </si>
  <si>
    <t>Map Color</t>
  </si>
  <si>
    <t>Track Starts @</t>
  </si>
  <si>
    <t>Track Ends @</t>
  </si>
  <si>
    <t>Type</t>
  </si>
  <si>
    <t>Surfaces</t>
  </si>
  <si>
    <t>Notes</t>
  </si>
  <si>
    <t>Rating</t>
  </si>
  <si>
    <t>Descent</t>
  </si>
  <si>
    <t>Covered by Track(s)</t>
  </si>
  <si>
    <t>39 34.004</t>
  </si>
  <si>
    <t>Swan W TH</t>
  </si>
  <si>
    <t>DRLswth</t>
  </si>
  <si>
    <t>Parking Area</t>
  </si>
  <si>
    <t>Swan Mtn W Trailhead on Blue River</t>
  </si>
  <si>
    <t>DRLsmp</t>
  </si>
  <si>
    <t>39 35.192</t>
  </si>
  <si>
    <t>-106  2.597</t>
  </si>
  <si>
    <t>Path Starts</t>
  </si>
  <si>
    <t>Bike Trail</t>
  </si>
  <si>
    <t>Off street path starts here with crossing</t>
  </si>
  <si>
    <t>DRLsmrr</t>
  </si>
  <si>
    <t>39 35.310</t>
  </si>
  <si>
    <t>-106  2.670</t>
  </si>
  <si>
    <t>RR Parking Path</t>
  </si>
  <si>
    <t>Restroom</t>
  </si>
  <si>
    <t>Loop path to Reservoir view</t>
  </si>
  <si>
    <t>39 35.562</t>
  </si>
  <si>
    <t>-106  2.277</t>
  </si>
  <si>
    <t>DRLsmmx</t>
  </si>
  <si>
    <t>Mtn Crossing</t>
  </si>
  <si>
    <t>Cross Swan Mtn Rd</t>
  </si>
  <si>
    <t>DRLcb</t>
  </si>
  <si>
    <t>39 35.763</t>
  </si>
  <si>
    <t>-106  0.718</t>
  </si>
  <si>
    <t>Cove Blvd Via</t>
  </si>
  <si>
    <t>Via</t>
  </si>
  <si>
    <t>DRLsmte</t>
  </si>
  <si>
    <t>39 36.183</t>
  </si>
  <si>
    <t>-106  0.604</t>
  </si>
  <si>
    <t>Spur E TH</t>
  </si>
  <si>
    <t>Spur to E Swan Mtn Rd Trailhead</t>
  </si>
  <si>
    <t>39 36.175</t>
  </si>
  <si>
    <t>-106  0.700</t>
  </si>
  <si>
    <t>DRLksm</t>
  </si>
  <si>
    <t>39 36.216</t>
  </si>
  <si>
    <t>-106  0.558</t>
  </si>
  <si>
    <t>KSM Tr</t>
  </si>
  <si>
    <t>DRLdnp</t>
  </si>
  <si>
    <t>Trailhead</t>
  </si>
  <si>
    <t>No Parking - hiking only access</t>
  </si>
  <si>
    <t>39 37.655</t>
  </si>
  <si>
    <t>-106  2.202</t>
  </si>
  <si>
    <t>Scenic Area</t>
  </si>
  <si>
    <t>E Marina View</t>
  </si>
  <si>
    <t>DRLemv</t>
  </si>
  <si>
    <t>Very Limited Parking</t>
  </si>
  <si>
    <t>DRL-ne</t>
  </si>
  <si>
    <t>39 37.856</t>
  </si>
  <si>
    <t>-106  2.361</t>
  </si>
  <si>
    <t>NE Corner</t>
  </si>
  <si>
    <t>NE Corner of Loop</t>
  </si>
  <si>
    <t>DRLarr</t>
  </si>
  <si>
    <t>39 37.541</t>
  </si>
  <si>
    <t>-106  2.788</t>
  </si>
  <si>
    <t>RR Ampitheater</t>
  </si>
  <si>
    <t>Not in Route</t>
  </si>
  <si>
    <t>-106  2.946</t>
  </si>
  <si>
    <t>DRLsvt</t>
  </si>
  <si>
    <t>39 37.600</t>
  </si>
  <si>
    <t>-106  3.199</t>
  </si>
  <si>
    <t>SVT Tr</t>
  </si>
  <si>
    <t>Silverthorne Trail starts S here</t>
  </si>
  <si>
    <t>DRLgate</t>
  </si>
  <si>
    <t>39 36.903</t>
  </si>
  <si>
    <t>-106  3.872</t>
  </si>
  <si>
    <t>Gate Via</t>
  </si>
  <si>
    <t>Toll Booth</t>
  </si>
  <si>
    <t>Security Gate on roadway</t>
  </si>
  <si>
    <t>39 36.003</t>
  </si>
  <si>
    <t>-106  5.107</t>
  </si>
  <si>
    <t>Giberson DayUse</t>
  </si>
  <si>
    <t>Picnic Area</t>
  </si>
  <si>
    <t>Day Use - Fee</t>
  </si>
  <si>
    <t>DRLgdu</t>
  </si>
  <si>
    <t>DRLfln</t>
  </si>
  <si>
    <t>39 35.479</t>
  </si>
  <si>
    <t>-106  5.480</t>
  </si>
  <si>
    <t>FL Tr N</t>
  </si>
  <si>
    <t>Frisco Loop N Summit Blvd connector</t>
  </si>
  <si>
    <t>DRLfln2</t>
  </si>
  <si>
    <t>39 35.405</t>
  </si>
  <si>
    <t>-106  5.324</t>
  </si>
  <si>
    <t>FL Tr N 2</t>
  </si>
  <si>
    <t>Ends up same place as above</t>
  </si>
  <si>
    <t>39 34.824</t>
  </si>
  <si>
    <t>-106  5.586</t>
  </si>
  <si>
    <t>DRLfltmn</t>
  </si>
  <si>
    <t>DRLfltms</t>
  </si>
  <si>
    <t>39 34.691</t>
  </si>
  <si>
    <t>-106 5.566</t>
  </si>
  <si>
    <t>FL Tr TenMileCr S</t>
  </si>
  <si>
    <t>FL Tr TenMileCr N</t>
  </si>
  <si>
    <t>Frisco Loop Trail S Side Ten Mile Cr inlet</t>
  </si>
  <si>
    <t>Frisco Loop Trail N Side Ten Mile Cr inlet</t>
  </si>
  <si>
    <t>DRLfmrr</t>
  </si>
  <si>
    <t>39 34.616</t>
  </si>
  <si>
    <t>-106  5.460</t>
  </si>
  <si>
    <t>FL Tr RR Marina</t>
  </si>
  <si>
    <t>Marina Trailhead</t>
  </si>
  <si>
    <t>DRLflp1</t>
  </si>
  <si>
    <t>39 34.433</t>
  </si>
  <si>
    <t>-106  5.111</t>
  </si>
  <si>
    <t>FL Tr Peak 1</t>
  </si>
  <si>
    <t>S junction with Frisco Loop Trail</t>
  </si>
  <si>
    <t>DRLfrw</t>
  </si>
  <si>
    <t>FR Tr W</t>
  </si>
  <si>
    <t>Frisco Breckenridge Trail W - share to E&amp; S</t>
  </si>
  <si>
    <t>See Above</t>
  </si>
  <si>
    <t>DRLfre</t>
  </si>
  <si>
    <t>39 34.060</t>
  </si>
  <si>
    <t>-106  3.460</t>
  </si>
  <si>
    <t>FR Tr E</t>
  </si>
  <si>
    <t>Frisco Breckenridge Trail E - end share</t>
  </si>
  <si>
    <t>DRLshs</t>
  </si>
  <si>
    <t>39 34.975</t>
  </si>
  <si>
    <t>-106  3.193</t>
  </si>
  <si>
    <t>Summit HS</t>
  </si>
  <si>
    <t>School</t>
  </si>
  <si>
    <t>Summit High School</t>
  </si>
  <si>
    <t>FRtmc</t>
  </si>
  <si>
    <t>39 34.494</t>
  </si>
  <si>
    <t>-106  6.659</t>
  </si>
  <si>
    <t>PP Ten Mile TH</t>
  </si>
  <si>
    <t>Just off Main St exit on S</t>
  </si>
  <si>
    <t>FRtmth</t>
  </si>
  <si>
    <t>39 34.466</t>
  </si>
  <si>
    <t>-106  6.619</t>
  </si>
  <si>
    <t>TMC Tr</t>
  </si>
  <si>
    <t>Ten Mile Canyon Trail to SW</t>
  </si>
  <si>
    <t>FRflw</t>
  </si>
  <si>
    <t>39 34.467</t>
  </si>
  <si>
    <t>-106  6.470</t>
  </si>
  <si>
    <t>FL Tr W</t>
  </si>
  <si>
    <t>Frisco Loop Trail @ W Main</t>
  </si>
  <si>
    <t>FRfl2nd</t>
  </si>
  <si>
    <t>39 34.141</t>
  </si>
  <si>
    <t>-106  5.982</t>
  </si>
  <si>
    <t>FL Tr 2nd Ave</t>
  </si>
  <si>
    <t>Hiking Trail Head - off track</t>
  </si>
  <si>
    <t>-106  5.011</t>
  </si>
  <si>
    <t>Frisco Loop - County Commons Trail</t>
  </si>
  <si>
    <t>39 34.041</t>
  </si>
  <si>
    <t>FL Cnty Commons</t>
  </si>
  <si>
    <t>FRflcc</t>
  </si>
  <si>
    <t>FRflhw</t>
  </si>
  <si>
    <t>39 34.130</t>
  </si>
  <si>
    <t>-106  4.187</t>
  </si>
  <si>
    <t>FL Health W</t>
  </si>
  <si>
    <t>Trail goes behind health center</t>
  </si>
  <si>
    <t>FRdrlw</t>
  </si>
  <si>
    <t>39 34.250</t>
  </si>
  <si>
    <t>-106  4.405</t>
  </si>
  <si>
    <t>DRL Tr W</t>
  </si>
  <si>
    <t>Dillon Res Loop Tr W junction - share E&amp;S</t>
  </si>
  <si>
    <t>DRL Tr E</t>
  </si>
  <si>
    <t>Dillon Res Loop Tr E junction - end share</t>
  </si>
  <si>
    <t>FRmtb</t>
  </si>
  <si>
    <t>39 32.463</t>
  </si>
  <si>
    <t>-106  2.523</t>
  </si>
  <si>
    <t>MTB Tr Parking</t>
  </si>
  <si>
    <t>Parking for MTB / Hiking Trail</t>
  </si>
  <si>
    <t>39 32.189</t>
  </si>
  <si>
    <t>-106  2.592</t>
  </si>
  <si>
    <t>Gold Dredging</t>
  </si>
  <si>
    <t>Historical Info</t>
  </si>
  <si>
    <t>FRgold</t>
  </si>
  <si>
    <t>FRdrle</t>
  </si>
  <si>
    <t>FRhcf</t>
  </si>
  <si>
    <t>39 31.559</t>
  </si>
  <si>
    <t>-106  2.742</t>
  </si>
  <si>
    <t>Bear Sculpture Store</t>
  </si>
  <si>
    <t>Lots of bears</t>
  </si>
  <si>
    <t>FRcmc</t>
  </si>
  <si>
    <t>39 30.954</t>
  </si>
  <si>
    <t>-106  2.993</t>
  </si>
  <si>
    <t>Colo Mtn College</t>
  </si>
  <si>
    <t>39 29.886</t>
  </si>
  <si>
    <t>-106  2.845</t>
  </si>
  <si>
    <t>Summit Cnty Sherrif</t>
  </si>
  <si>
    <t>Police</t>
  </si>
  <si>
    <t>FRscs</t>
  </si>
  <si>
    <t>39 29.078</t>
  </si>
  <si>
    <t>-106  2.831</t>
  </si>
  <si>
    <t>Breck Xfer</t>
  </si>
  <si>
    <t>RV Park</t>
  </si>
  <si>
    <t>Breckenridge Xfer, Trail goes S E of river</t>
  </si>
  <si>
    <t>FRxfer</t>
  </si>
  <si>
    <t>FRjogw</t>
  </si>
  <si>
    <t>39 28.937</t>
  </si>
  <si>
    <t>-106  2.805</t>
  </si>
  <si>
    <t>Jog 2 W</t>
  </si>
  <si>
    <t>Trail jogs back to river</t>
  </si>
  <si>
    <t>FRrwc</t>
  </si>
  <si>
    <t>39 28.772</t>
  </si>
  <si>
    <t>-106  2.840</t>
  </si>
  <si>
    <t>RR RiverWalk Cntr</t>
  </si>
  <si>
    <t>Have to dismount in this area</t>
  </si>
  <si>
    <t>FRbv</t>
  </si>
  <si>
    <t>39 28.655</t>
  </si>
  <si>
    <t>-106  2.827</t>
  </si>
  <si>
    <t>Breck Village</t>
  </si>
  <si>
    <t>EOT Breckenridge Village - Bus Stop</t>
  </si>
  <si>
    <t xml:space="preserve">Dillon Reservoir Loop </t>
  </si>
  <si>
    <t>Frisco Loop</t>
  </si>
  <si>
    <t>KSMrrr</t>
  </si>
  <si>
    <t>39 36.174</t>
  </si>
  <si>
    <t>-106  0.699</t>
  </si>
  <si>
    <t>E Res TH RR</t>
  </si>
  <si>
    <t>Off Swan Mtn Rd N side</t>
  </si>
  <si>
    <t>Share Dillon Res Loop Tr E</t>
  </si>
  <si>
    <t>39 36.182</t>
  </si>
  <si>
    <t>-106  0.603</t>
  </si>
  <si>
    <t>39 36.215</t>
  </si>
  <si>
    <t>KSMdrls</t>
  </si>
  <si>
    <t>KSMdrln</t>
  </si>
  <si>
    <t>DRL Tr S</t>
  </si>
  <si>
    <t>DRL Tr N</t>
  </si>
  <si>
    <t>Head E on Recpath</t>
  </si>
  <si>
    <t>KSMsrt</t>
  </si>
  <si>
    <t>39 36.121</t>
  </si>
  <si>
    <t>-106  0.557</t>
  </si>
  <si>
    <t>Soda Ridge Tr</t>
  </si>
  <si>
    <t>Local Trail</t>
  </si>
  <si>
    <t>KSMhbt</t>
  </si>
  <si>
    <t>39 36.347</t>
  </si>
  <si>
    <t>Home Base Tr</t>
  </si>
  <si>
    <t>Return Route</t>
  </si>
  <si>
    <t>KSMdmw</t>
  </si>
  <si>
    <t>39 36.357</t>
  </si>
  <si>
    <t>Dismount W</t>
  </si>
  <si>
    <t>Flag, Red</t>
  </si>
  <si>
    <t>KSMdme</t>
  </si>
  <si>
    <t>-105 58.282</t>
  </si>
  <si>
    <t>-105 59.882</t>
  </si>
  <si>
    <t>-105 58.149</t>
  </si>
  <si>
    <t>-105 58.040</t>
  </si>
  <si>
    <t>Dismount E</t>
  </si>
  <si>
    <t>Dismount to next point E</t>
  </si>
  <si>
    <t>Dismount to next point W</t>
  </si>
  <si>
    <t>KSMsc1n</t>
  </si>
  <si>
    <t>39 36.405</t>
  </si>
  <si>
    <t>-105 57.598</t>
  </si>
  <si>
    <t>Shortcut 1N</t>
  </si>
  <si>
    <t>Connection to KSMsc1s</t>
  </si>
  <si>
    <t>Boardwalk across River</t>
  </si>
  <si>
    <t>KSMbwk</t>
  </si>
  <si>
    <t>39 36.400</t>
  </si>
  <si>
    <t>-105 57.457</t>
  </si>
  <si>
    <t>Boardwalk</t>
  </si>
  <si>
    <t>39 36.346</t>
  </si>
  <si>
    <t>KSMmid</t>
  </si>
  <si>
    <t>39 36.326</t>
  </si>
  <si>
    <t>-105 57.227</t>
  </si>
  <si>
    <t>HomeBase Tr E</t>
  </si>
  <si>
    <t>Trails join here</t>
  </si>
  <si>
    <t>KSMibd</t>
  </si>
  <si>
    <t>39 36.478</t>
  </si>
  <si>
    <t>-105 56.739</t>
  </si>
  <si>
    <t>Ida Belle Dr</t>
  </si>
  <si>
    <t>Trail on N side along parking lots</t>
  </si>
  <si>
    <t>KSMsc2n</t>
  </si>
  <si>
    <t>39 36.465</t>
  </si>
  <si>
    <t>-105 56.195</t>
  </si>
  <si>
    <t>Shortcut 2N</t>
  </si>
  <si>
    <t>Trail switches to N side of Montezuma Rd</t>
  </si>
  <si>
    <t>KSM-rw</t>
  </si>
  <si>
    <t>39 36.487</t>
  </si>
  <si>
    <t>-105 56.590</t>
  </si>
  <si>
    <t>Resort W</t>
  </si>
  <si>
    <t>E loop rejoins here</t>
  </si>
  <si>
    <t>KSM-me</t>
  </si>
  <si>
    <t>39 36.506</t>
  </si>
  <si>
    <t>-105 55.676</t>
  </si>
  <si>
    <t>Montezuma E</t>
  </si>
  <si>
    <t>Head S along Independence Rd</t>
  </si>
  <si>
    <t>KSM-wr</t>
  </si>
  <si>
    <t>39 36.322</t>
  </si>
  <si>
    <t>-105 55.698</t>
  </si>
  <si>
    <t>Wolf Rock Rd</t>
  </si>
  <si>
    <t>Cross Rd, head W</t>
  </si>
  <si>
    <t>KSM-de</t>
  </si>
  <si>
    <t>39 36.287</t>
  </si>
  <si>
    <t>-105 55.767</t>
  </si>
  <si>
    <t>Dirt E</t>
  </si>
  <si>
    <t>Packed Dirt Rd to W</t>
  </si>
  <si>
    <t>KSM-dw</t>
  </si>
  <si>
    <t>39 36.284</t>
  </si>
  <si>
    <t>-105 55.997</t>
  </si>
  <si>
    <t>Dirt W</t>
  </si>
  <si>
    <t>Resume Asphalt trail</t>
  </si>
  <si>
    <t>KSMsc2s</t>
  </si>
  <si>
    <t>39 36.356</t>
  </si>
  <si>
    <t>-105 56.183</t>
  </si>
  <si>
    <t>Shortcut 2S</t>
  </si>
  <si>
    <t>Connection to KSMsc2n</t>
  </si>
  <si>
    <t>KSMbike</t>
  </si>
  <si>
    <t>-105 56.471</t>
  </si>
  <si>
    <t>BikePark Gondola</t>
  </si>
  <si>
    <t>Bike Park, lifts</t>
  </si>
  <si>
    <t>Walk thru resort if busy</t>
  </si>
  <si>
    <t>KSM-ibd</t>
  </si>
  <si>
    <t>Keep Left</t>
  </si>
  <si>
    <t>KSMsc1s</t>
  </si>
  <si>
    <t>39 36.290</t>
  </si>
  <si>
    <t>-105 57.552</t>
  </si>
  <si>
    <t>Shortcut 1S</t>
  </si>
  <si>
    <t>Connection to KSMsc1n</t>
  </si>
  <si>
    <t>Rpcard</t>
  </si>
  <si>
    <t>Trail has some choices for shortcuts etc.</t>
  </si>
  <si>
    <r>
      <t>Dillon Res E TH @ Snake River inlet (</t>
    </r>
    <r>
      <rPr>
        <b/>
        <sz val="10"/>
        <color indexed="10"/>
        <rFont val="Arial"/>
        <family val="2"/>
      </rPr>
      <t>KSMrrr</t>
    </r>
    <r>
      <rPr>
        <sz val="10"/>
        <rFont val="Arial"/>
        <family val="2"/>
      </rPr>
      <t>)</t>
    </r>
  </si>
  <si>
    <r>
      <t xml:space="preserve">Near Keystone / Tram Rd junction - </t>
    </r>
    <r>
      <rPr>
        <sz val="10"/>
        <rFont val="Arial"/>
        <family val="2"/>
      </rPr>
      <t>(</t>
    </r>
    <r>
      <rPr>
        <b/>
        <sz val="10"/>
        <color indexed="10"/>
        <rFont val="Arial"/>
        <family val="2"/>
      </rPr>
      <t>KSMhbt</t>
    </r>
    <r>
      <rPr>
        <sz val="10"/>
        <rFont val="Arial"/>
        <family val="2"/>
      </rPr>
      <t>)</t>
    </r>
  </si>
  <si>
    <r>
      <t>Ten Mile Trailhead (</t>
    </r>
    <r>
      <rPr>
        <b/>
        <sz val="10"/>
        <color indexed="11"/>
        <rFont val="Arial"/>
        <family val="2"/>
      </rPr>
      <t>TMCtmth</t>
    </r>
    <r>
      <rPr>
        <sz val="10"/>
        <rFont val="Arial"/>
        <family val="2"/>
      </rPr>
      <t>)</t>
    </r>
  </si>
  <si>
    <t>MUPS / Connector</t>
  </si>
  <si>
    <t>Steady 6% grade on shoulder lanes going up Swan Mtn Rd</t>
  </si>
  <si>
    <t>Asphalt &amp; concrete paths, short on street route on E of dam &amp; bike lanes on W side of Swan Mtn Rd</t>
  </si>
  <si>
    <t>Asphalt</t>
  </si>
  <si>
    <t>Rpa</t>
  </si>
  <si>
    <r>
      <t xml:space="preserve">Breckenridge Village - </t>
    </r>
    <r>
      <rPr>
        <sz val="10"/>
        <rFont val="Arial"/>
        <family val="2"/>
      </rPr>
      <t>(</t>
    </r>
    <r>
      <rPr>
        <b/>
        <sz val="10"/>
        <color indexed="12"/>
        <rFont val="Arial"/>
        <family val="2"/>
      </rPr>
      <t>FRbv</t>
    </r>
    <r>
      <rPr>
        <sz val="10"/>
        <rFont val="Arial"/>
        <family val="2"/>
      </rPr>
      <t>)</t>
    </r>
  </si>
  <si>
    <t>Brush Cr Tr</t>
  </si>
  <si>
    <t>Crystal Valley</t>
  </si>
  <si>
    <t>Frisco Ridge</t>
  </si>
  <si>
    <t>Frisco Recpath</t>
  </si>
  <si>
    <t>GlenWood Canyon</t>
  </si>
  <si>
    <t>KeyStone Montezuma</t>
  </si>
  <si>
    <t>Snake River Recpath</t>
  </si>
  <si>
    <t>Mineral Belt</t>
  </si>
  <si>
    <t>Owl Cr</t>
  </si>
  <si>
    <t>Rio Grande</t>
  </si>
  <si>
    <t>SilverThorne</t>
  </si>
  <si>
    <t>Ten Mile Copper</t>
  </si>
  <si>
    <t>FLftc</t>
  </si>
  <si>
    <t>39 35.306</t>
  </si>
  <si>
    <t>-106  5.883</t>
  </si>
  <si>
    <t>Frisco Transfer Center</t>
  </si>
  <si>
    <t>Restrooms</t>
  </si>
  <si>
    <t>Bus Transfer center Restrooms</t>
  </si>
  <si>
    <t>FL-ll</t>
  </si>
  <si>
    <t>39 34.956</t>
  </si>
  <si>
    <t>-106  6.244</t>
  </si>
  <si>
    <t>Larsen Ln</t>
  </si>
  <si>
    <t>FL-hd</t>
  </si>
  <si>
    <t>39 35.076</t>
  </si>
  <si>
    <t>-106  6.37</t>
  </si>
  <si>
    <t>Hawn Dr</t>
  </si>
  <si>
    <t>Path starts off-lane</t>
  </si>
  <si>
    <t>Path resumes lanes</t>
  </si>
  <si>
    <t>FL-cd</t>
  </si>
  <si>
    <t>39 34.724</t>
  </si>
  <si>
    <t>-106  5.926</t>
  </si>
  <si>
    <t>Creekside Dr</t>
  </si>
  <si>
    <t>Resume path</t>
  </si>
  <si>
    <t>FL-ma</t>
  </si>
  <si>
    <t>-106  6.118</t>
  </si>
  <si>
    <t>39 34.675</t>
  </si>
  <si>
    <t>Madison Ave</t>
  </si>
  <si>
    <t>Path resumes as lane</t>
  </si>
  <si>
    <t>FL-msw</t>
  </si>
  <si>
    <t>39 34.506</t>
  </si>
  <si>
    <t>-106  6.176</t>
  </si>
  <si>
    <t>Main St W</t>
  </si>
  <si>
    <t>FLfrw</t>
  </si>
  <si>
    <t>Frisco Ridge Tr W junction</t>
  </si>
  <si>
    <t>FLfmrr</t>
  </si>
  <si>
    <t>Marina RR</t>
  </si>
  <si>
    <t>FLdrln</t>
  </si>
  <si>
    <t>-106  6.480</t>
  </si>
  <si>
    <t>DRL Trail N junction - Not in Route</t>
  </si>
  <si>
    <t>DRL Trail - not in Route</t>
  </si>
  <si>
    <t>FLfrcc</t>
  </si>
  <si>
    <t>39 34.042</t>
  </si>
  <si>
    <t>-106  5.006</t>
  </si>
  <si>
    <t>FR Trail junction w/County Commons Tr</t>
  </si>
  <si>
    <t>FR Tr CntyCommons</t>
  </si>
  <si>
    <t>FLdrlwd</t>
  </si>
  <si>
    <t>DRL Tr WaterDance</t>
  </si>
  <si>
    <t>DRL Trail junction @ WaterDance</t>
  </si>
  <si>
    <t>Only short route in this coverage track - Between Frisco Transfer center &amp; Frisco Ridge Trail near Ten Mile Canyon</t>
  </si>
  <si>
    <t>1,6</t>
  </si>
  <si>
    <t>Mild</t>
  </si>
  <si>
    <t>Asphalt paths, Wide marked bike lanes, short residential street sections</t>
  </si>
  <si>
    <t>Challenging climb up Swan Mtn</t>
  </si>
  <si>
    <t>Mild to Medium</t>
  </si>
  <si>
    <t>Asphalt Paths, residential streets</t>
  </si>
  <si>
    <r>
      <t>Frisco Transfer Center (</t>
    </r>
    <r>
      <rPr>
        <b/>
        <sz val="10"/>
        <color indexed="14"/>
        <rFont val="Arial"/>
        <family val="2"/>
      </rPr>
      <t>FLftc</t>
    </r>
    <r>
      <rPr>
        <sz val="10"/>
        <rFont val="Arial"/>
        <family val="2"/>
      </rPr>
      <t>)</t>
    </r>
  </si>
  <si>
    <r>
      <t xml:space="preserve">Frisco Ridge Tr near TMC Tr </t>
    </r>
    <r>
      <rPr>
        <sz val="10"/>
        <rFont val="Arial"/>
        <family val="2"/>
      </rPr>
      <t>(</t>
    </r>
    <r>
      <rPr>
        <b/>
        <sz val="10"/>
        <color indexed="14"/>
        <rFont val="Arial"/>
        <family val="2"/>
      </rPr>
      <t>FLfrw</t>
    </r>
    <r>
      <rPr>
        <sz val="10"/>
        <rFont val="Arial"/>
        <family val="2"/>
      </rPr>
      <t>)</t>
    </r>
  </si>
  <si>
    <t>KS</t>
  </si>
  <si>
    <t>Blue River Rec Path</t>
  </si>
  <si>
    <t>Frisco Farmers Korner Trail</t>
  </si>
  <si>
    <t>Glenwood Canyon Trail</t>
  </si>
  <si>
    <t>Mineral Belt Trail</t>
  </si>
  <si>
    <t>Silverthorne Trail</t>
  </si>
  <si>
    <t>Ten Mile Canyon Trail</t>
  </si>
  <si>
    <t xml:space="preserve">Frisco Ridge </t>
  </si>
  <si>
    <t>Snake River Rec Path</t>
  </si>
  <si>
    <t>Key Stone  Montezuma</t>
  </si>
  <si>
    <t>Swan Mountain Trail</t>
  </si>
  <si>
    <t>Frisco Rec Path</t>
  </si>
  <si>
    <t>Dillon Dam Rec Path</t>
  </si>
  <si>
    <t>Montezuma Trail</t>
  </si>
  <si>
    <t>MBsth</t>
  </si>
  <si>
    <t>39 14.337</t>
  </si>
  <si>
    <t>-106 18.270</t>
  </si>
  <si>
    <t>Swingtown TH</t>
  </si>
  <si>
    <t>Swingtown Trailhead Hwy 24 SW corner of Leadville</t>
  </si>
  <si>
    <t>MB 1</t>
  </si>
  <si>
    <t>39 14.452</t>
  </si>
  <si>
    <t>-106 18.216</t>
  </si>
  <si>
    <t>Via Elm St</t>
  </si>
  <si>
    <t>Tr resumes after short street share</t>
  </si>
  <si>
    <t>Mbipp</t>
  </si>
  <si>
    <t>39 15.152</t>
  </si>
  <si>
    <t>-106 17.604</t>
  </si>
  <si>
    <t>RR Ice Palace Park</t>
  </si>
  <si>
    <t>Park</t>
  </si>
  <si>
    <t>Park with restroom</t>
  </si>
  <si>
    <t>MBpsth</t>
  </si>
  <si>
    <t>39 15.272</t>
  </si>
  <si>
    <t>-106 17.505</t>
  </si>
  <si>
    <t>Poplar St TH</t>
  </si>
  <si>
    <t>Small free parking area on Hwy 24</t>
  </si>
  <si>
    <t>MB 2</t>
  </si>
  <si>
    <t>-106 17.212</t>
  </si>
  <si>
    <t>Via Alder St</t>
  </si>
  <si>
    <t>Trail resumes on Left</t>
  </si>
  <si>
    <t>Mbix</t>
  </si>
  <si>
    <t>39 15.305</t>
  </si>
  <si>
    <t>39 15.808</t>
  </si>
  <si>
    <t>-106 16.800</t>
  </si>
  <si>
    <t>D&amp;RG Ibex ext</t>
  </si>
  <si>
    <t>Crossing</t>
  </si>
  <si>
    <t>Follows Ibex extension</t>
  </si>
  <si>
    <t>MBjl</t>
  </si>
  <si>
    <t>39 15.696</t>
  </si>
  <si>
    <t>-106 16.745</t>
  </si>
  <si>
    <t>Jackleg Relic</t>
  </si>
  <si>
    <t>Mining artifact</t>
  </si>
  <si>
    <t>MBs1</t>
  </si>
  <si>
    <t>39 15.628</t>
  </si>
  <si>
    <t>-106 16.695</t>
  </si>
  <si>
    <t>Shelter</t>
  </si>
  <si>
    <t>no tables here</t>
  </si>
  <si>
    <t>MBmm</t>
  </si>
  <si>
    <t>39 15.359</t>
  </si>
  <si>
    <t>-106 16.216</t>
  </si>
  <si>
    <t>Matchless Mine</t>
  </si>
  <si>
    <t>Historic Mine</t>
  </si>
  <si>
    <t>Mbob</t>
  </si>
  <si>
    <t>39 15.091</t>
  </si>
  <si>
    <t>-106 16.247</t>
  </si>
  <si>
    <t>Ore Bin</t>
  </si>
  <si>
    <t>Ore Bin Relic</t>
  </si>
  <si>
    <t>MBbtm</t>
  </si>
  <si>
    <t>39 14.379</t>
  </si>
  <si>
    <t>-106 16.156</t>
  </si>
  <si>
    <t>Blind Tom Mine</t>
  </si>
  <si>
    <t>Another interesting stop</t>
  </si>
  <si>
    <t>Mboc</t>
  </si>
  <si>
    <t>39 13.975</t>
  </si>
  <si>
    <t>-106 15.758</t>
  </si>
  <si>
    <t>Oro City</t>
  </si>
  <si>
    <t>MBgg</t>
  </si>
  <si>
    <t>39 14.125</t>
  </si>
  <si>
    <t>-106 15.346</t>
  </si>
  <si>
    <t>Gallaghers Ghost</t>
  </si>
  <si>
    <t>Mining Ghost</t>
  </si>
  <si>
    <t>MBcr6</t>
  </si>
  <si>
    <t>39 13.973</t>
  </si>
  <si>
    <t>-106 17.319</t>
  </si>
  <si>
    <t>Via Cnty Rd 6</t>
  </si>
  <si>
    <r>
      <t>Swingtown Trailhead (</t>
    </r>
    <r>
      <rPr>
        <b/>
        <sz val="10"/>
        <color indexed="14"/>
        <rFont val="Arial"/>
        <family val="2"/>
      </rPr>
      <t>MBsth</t>
    </r>
    <r>
      <rPr>
        <sz val="10"/>
        <rFont val="Arial"/>
        <family val="2"/>
      </rPr>
      <t>)</t>
    </r>
  </si>
  <si>
    <t>mineralbelttrail.com</t>
  </si>
  <si>
    <t>Lots of historical Gems! Check out the website above for detailed trail information.</t>
  </si>
  <si>
    <t>MBcw</t>
  </si>
  <si>
    <t>Poverty Flats</t>
  </si>
  <si>
    <t>Charcoal Remains</t>
  </si>
  <si>
    <t>Crib Wall</t>
  </si>
  <si>
    <t>MBcr</t>
  </si>
  <si>
    <t>Mbwim</t>
  </si>
  <si>
    <t>Water In Mine</t>
  </si>
  <si>
    <t>Tunnels to drain water from mines</t>
  </si>
  <si>
    <t>39 14.815</t>
  </si>
  <si>
    <t>-106 16.242</t>
  </si>
  <si>
    <t>Armed RR conflict</t>
  </si>
  <si>
    <t>39 15.441</t>
  </si>
  <si>
    <t>-106 17.131</t>
  </si>
  <si>
    <t>Many left pennyless</t>
  </si>
  <si>
    <t>39 13.999</t>
  </si>
  <si>
    <t>-106 16.644</t>
  </si>
  <si>
    <t>39 13.681</t>
  </si>
  <si>
    <t>-106 18.261</t>
  </si>
  <si>
    <t>MBpf</t>
  </si>
  <si>
    <t>Remeains of Charcoal making</t>
  </si>
  <si>
    <t>Historical Tour</t>
  </si>
  <si>
    <t>Rpal</t>
  </si>
  <si>
    <t>Nice ride at higher elevation</t>
  </si>
  <si>
    <t>TMC10th</t>
  </si>
  <si>
    <t>39 34.495</t>
  </si>
  <si>
    <t>-106  6.660</t>
  </si>
  <si>
    <t>TMCfr</t>
  </si>
  <si>
    <t>-106  6.620</t>
  </si>
  <si>
    <t>FR Tr</t>
  </si>
  <si>
    <t>Frisco Breckenridge Trail to E</t>
  </si>
  <si>
    <t>39 33.207</t>
  </si>
  <si>
    <t>-106  7.978</t>
  </si>
  <si>
    <t>Bench</t>
  </si>
  <si>
    <t>Bench near creek</t>
  </si>
  <si>
    <t>TMCsit1</t>
  </si>
  <si>
    <t>TMCogrr</t>
  </si>
  <si>
    <t>39 32.315</t>
  </si>
  <si>
    <t>-106  8.448</t>
  </si>
  <si>
    <t>RR OfficersGulch</t>
  </si>
  <si>
    <t>Also access to I70, parking</t>
  </si>
  <si>
    <t>TMCsit2</t>
  </si>
  <si>
    <t>39 31.276</t>
  </si>
  <si>
    <t>-106  8.581</t>
  </si>
  <si>
    <t>Bench Ponds</t>
  </si>
  <si>
    <t>Ponds on both sides</t>
  </si>
  <si>
    <t>TMCcmth</t>
  </si>
  <si>
    <t>39 30.553</t>
  </si>
  <si>
    <t>-106  8.536</t>
  </si>
  <si>
    <t>CopperMtn TH</t>
  </si>
  <si>
    <t>Very limited free parking in resort area</t>
  </si>
  <si>
    <t>TMCcmtr</t>
  </si>
  <si>
    <t>39 30.237</t>
  </si>
  <si>
    <t>-106  8.492</t>
  </si>
  <si>
    <t>CopperMtn Tr</t>
  </si>
  <si>
    <t>Enter area on path</t>
  </si>
  <si>
    <t>TMC 1</t>
  </si>
  <si>
    <t>39 30.163</t>
  </si>
  <si>
    <t>-106  8.613</t>
  </si>
  <si>
    <t>Via to Copper Dr</t>
  </si>
  <si>
    <t>Use Copper Dr to head W</t>
  </si>
  <si>
    <t>TMCbus</t>
  </si>
  <si>
    <t>39 30.110</t>
  </si>
  <si>
    <t>-106  9.492</t>
  </si>
  <si>
    <t>Bus Stop</t>
  </si>
  <si>
    <t>Ground Transportaion</t>
  </si>
  <si>
    <t>Bus stop at roundabout (highest on hill)</t>
  </si>
  <si>
    <t>TMC 2</t>
  </si>
  <si>
    <t>39 30.019</t>
  </si>
  <si>
    <t>-106  9.827</t>
  </si>
  <si>
    <t>Path to Pass</t>
  </si>
  <si>
    <t>Fun begins</t>
  </si>
  <si>
    <t>TMCsit3</t>
  </si>
  <si>
    <t>39 30.326</t>
  </si>
  <si>
    <t>-106  11.638</t>
  </si>
  <si>
    <t>Bench StaffordCr</t>
  </si>
  <si>
    <t>TMCsrr</t>
  </si>
  <si>
    <t>39 31.661</t>
  </si>
  <si>
    <t>-106 13.096</t>
  </si>
  <si>
    <t>Summit RR</t>
  </si>
  <si>
    <t>Upper Parking Area</t>
  </si>
  <si>
    <t>TMCupw</t>
  </si>
  <si>
    <t>39 31.547</t>
  </si>
  <si>
    <t>-106 12.987</t>
  </si>
  <si>
    <t>Under I70</t>
  </si>
  <si>
    <t>Tunnel</t>
  </si>
  <si>
    <t>TMCslp</t>
  </si>
  <si>
    <t>39 31.625</t>
  </si>
  <si>
    <t>-106 13.051</t>
  </si>
  <si>
    <t>Summit Parking</t>
  </si>
  <si>
    <t>Lower Parking area - follow one way</t>
  </si>
  <si>
    <t>I rode Free Summit Bus with bike to Copper Mtn - then biked to top of pass &amp; down - ( knee issues )
You may get someone to drop off at top (buses only run once per hour  - 2 bikes per bus May 15 - Nov 15.).</t>
  </si>
  <si>
    <t>Asphalt, Residential streets</t>
  </si>
  <si>
    <t>Asphalt paths, resort roads</t>
  </si>
  <si>
    <r>
      <t xml:space="preserve">Summit Restrooms </t>
    </r>
    <r>
      <rPr>
        <sz val="10"/>
        <rFont val="Arial"/>
        <family val="2"/>
      </rPr>
      <t>(</t>
    </r>
    <r>
      <rPr>
        <b/>
        <sz val="10"/>
        <color indexed="11"/>
        <rFont val="Arial"/>
        <family val="2"/>
      </rPr>
      <t>TMCsrr</t>
    </r>
    <r>
      <rPr>
        <sz val="10"/>
        <rFont val="Arial"/>
        <family val="2"/>
      </rPr>
      <t>)</t>
    </r>
  </si>
  <si>
    <t>Ten Mile CopperMtn</t>
  </si>
  <si>
    <t>EagleValley</t>
  </si>
  <si>
    <t>Eagle Valley Regional Trail - Dowd Junction to Edwards</t>
  </si>
  <si>
    <t>Gore Valley Regional Trail - Dowd Junction</t>
  </si>
  <si>
    <t>Eagle Valley Regional Trail</t>
  </si>
  <si>
    <t>Gore Valley Regional Trail</t>
  </si>
  <si>
    <t>EVR</t>
  </si>
  <si>
    <t>Dark Magenta</t>
  </si>
  <si>
    <t>Lavendar</t>
  </si>
  <si>
    <t>VailNRec</t>
  </si>
  <si>
    <t>Vail N Recpath - E Vail Terail head W past Chimonix Rd</t>
  </si>
  <si>
    <t>VNR</t>
  </si>
  <si>
    <t>Vail N Recpath</t>
  </si>
  <si>
    <t>Eagle Valley Regional</t>
  </si>
  <si>
    <t>Avon path above I70</t>
  </si>
  <si>
    <t>Gore Valley Trail</t>
  </si>
  <si>
    <t>GoreValleyT</t>
  </si>
  <si>
    <t>GVT</t>
  </si>
  <si>
    <t>Vail N Rec Path</t>
  </si>
  <si>
    <t>Regional / Drainage</t>
  </si>
  <si>
    <t>Big Horn Rd</t>
  </si>
  <si>
    <t>VPslp</t>
  </si>
  <si>
    <t>-106 13.053</t>
  </si>
  <si>
    <t>Summit Lower</t>
  </si>
  <si>
    <t>TMC - Ten Mile Creek Trail</t>
  </si>
  <si>
    <t>VPsrr</t>
  </si>
  <si>
    <t>39 31,662</t>
  </si>
  <si>
    <t>-106 13.097</t>
  </si>
  <si>
    <t>Not in Route - FYI</t>
  </si>
  <si>
    <t>VPblrr</t>
  </si>
  <si>
    <t>39 32.668</t>
  </si>
  <si>
    <t>-106 13,234</t>
  </si>
  <si>
    <t>Black Lake RR</t>
  </si>
  <si>
    <t>39 32.797</t>
  </si>
  <si>
    <t>-106 13.259</t>
  </si>
  <si>
    <t>Trail Begins - Black Lake No 2</t>
  </si>
  <si>
    <t>VPpcb</t>
  </si>
  <si>
    <t>39 35,455</t>
  </si>
  <si>
    <t>-106 14.648</t>
  </si>
  <si>
    <t>Polk Creek</t>
  </si>
  <si>
    <t>Bridge</t>
  </si>
  <si>
    <t>Bridge over Polk Creek</t>
  </si>
  <si>
    <t>39 35.563</t>
  </si>
  <si>
    <t>-106 14.714</t>
  </si>
  <si>
    <t>Bighorn Rd E</t>
  </si>
  <si>
    <t>Begin biking super highway = Bighorn Rd</t>
  </si>
  <si>
    <t>VPbhre</t>
  </si>
  <si>
    <t>VPgatew</t>
  </si>
  <si>
    <t>39 37.542</t>
  </si>
  <si>
    <t>-106 16.536</t>
  </si>
  <si>
    <t>BikeOnly End</t>
  </si>
  <si>
    <t>Gate - share Bighorn Rd</t>
  </si>
  <si>
    <t>VPgcth</t>
  </si>
  <si>
    <t>39 37,674</t>
  </si>
  <si>
    <t>-106 16.512</t>
  </si>
  <si>
    <t>Gore Cr TH</t>
  </si>
  <si>
    <t>VPgvt</t>
  </si>
  <si>
    <t>39 38.554</t>
  </si>
  <si>
    <t>-106 18.353</t>
  </si>
  <si>
    <t>GVT Tr</t>
  </si>
  <si>
    <t>Gore Valley Trail off Bridge ST</t>
  </si>
  <si>
    <t>VPevth</t>
  </si>
  <si>
    <t>39 38.594</t>
  </si>
  <si>
    <t>-106 18.410</t>
  </si>
  <si>
    <t>E Vail TH</t>
  </si>
  <si>
    <t>E Vail Trailhead
GVT - Gore Valley Trail
VNR Tr - Vail N RecPath start</t>
  </si>
  <si>
    <t>VPtn</t>
  </si>
  <si>
    <t>Trail Narrows</t>
  </si>
  <si>
    <t>Lower end of Black Lake - Gate</t>
  </si>
  <si>
    <t>VNRevth</t>
  </si>
  <si>
    <t>-106 18.412</t>
  </si>
  <si>
    <t>Start of track
GVT Tr - Gore Valley Trail acces
VP Tr - Vail Pass Trail end</t>
  </si>
  <si>
    <t>VNRrpe</t>
  </si>
  <si>
    <t>39 38.709</t>
  </si>
  <si>
    <t>-106 18.443</t>
  </si>
  <si>
    <t>Rec Path E</t>
  </si>
  <si>
    <t>Rec Path on N side of I 70</t>
  </si>
  <si>
    <t>VNRbcp</t>
  </si>
  <si>
    <t>39 38.880</t>
  </si>
  <si>
    <t>-106 19.432</t>
  </si>
  <si>
    <t>BoothCr Playground</t>
  </si>
  <si>
    <t>VNRgvt2</t>
  </si>
  <si>
    <t>39 38.766</t>
  </si>
  <si>
    <t>-106 19.942</t>
  </si>
  <si>
    <t>GVT Tr access</t>
  </si>
  <si>
    <t>Access to Gore Valley Trail</t>
  </si>
  <si>
    <t>VNRgvt3</t>
  </si>
  <si>
    <t>39 38.533</t>
  </si>
  <si>
    <t>-106 21.167</t>
  </si>
  <si>
    <t>Access to Gore Valley Trail - Vail Valley Dr</t>
  </si>
  <si>
    <t>VNRfpe</t>
  </si>
  <si>
    <t>39 38.467</t>
  </si>
  <si>
    <t>-106 21.799</t>
  </si>
  <si>
    <t>Ford Park E</t>
  </si>
  <si>
    <t>Ford Park sports fields - GVT access</t>
  </si>
  <si>
    <t>VNRfpw</t>
  </si>
  <si>
    <t>39 38.504</t>
  </si>
  <si>
    <t>-106 22.068</t>
  </si>
  <si>
    <t>Ford Park - GVT Access</t>
  </si>
  <si>
    <t>Ford Park W GVT Tr</t>
  </si>
  <si>
    <t>VNRvr</t>
  </si>
  <si>
    <t>39 38.608</t>
  </si>
  <si>
    <t>-106 22.662</t>
  </si>
  <si>
    <t>Vail Rd GVT access</t>
  </si>
  <si>
    <t>Access to GVT via Vail Rd</t>
  </si>
  <si>
    <t>VNRrnf</t>
  </si>
  <si>
    <t>39 38.704</t>
  </si>
  <si>
    <t>-106 22.672</t>
  </si>
  <si>
    <t>Resume N Frontage</t>
  </si>
  <si>
    <t>Trail Resumes I70 N frontage Rd</t>
  </si>
  <si>
    <t>VNRcr</t>
  </si>
  <si>
    <t>39 37.692</t>
  </si>
  <si>
    <t>-106 25.284</t>
  </si>
  <si>
    <t>Chamonix Rd</t>
  </si>
  <si>
    <t>Recross I70 @ Chamonix Rd</t>
  </si>
  <si>
    <t>VNRgvtw</t>
  </si>
  <si>
    <t>39 37.616</t>
  </si>
  <si>
    <t>-106 25.269</t>
  </si>
  <si>
    <t>EOT - GVT Tr</t>
  </si>
  <si>
    <t>End of this trail - GVT Tr W junction</t>
  </si>
  <si>
    <t>VNRlop</t>
  </si>
  <si>
    <t>39 38.044</t>
  </si>
  <si>
    <t>-106 23.915</t>
  </si>
  <si>
    <t>LionsHead Overpass</t>
  </si>
  <si>
    <t>Overhead walk/bikeway to Lions Head</t>
  </si>
  <si>
    <t>GVTvp</t>
  </si>
  <si>
    <t>VP Tr</t>
  </si>
  <si>
    <t>Vail Pass Tr on Bridge ST</t>
  </si>
  <si>
    <t>GVTevth</t>
  </si>
  <si>
    <t>39 38.592</t>
  </si>
  <si>
    <t>-106 18.408</t>
  </si>
  <si>
    <t>E Vail Trailhead - Not in Route</t>
  </si>
  <si>
    <t>GVTvmp</t>
  </si>
  <si>
    <t>39 38.693</t>
  </si>
  <si>
    <t>-106 18.692</t>
  </si>
  <si>
    <t>Vail Memorial Park</t>
  </si>
  <si>
    <t>GVTspur1</t>
  </si>
  <si>
    <t>39 38.718</t>
  </si>
  <si>
    <t>-106 19.915</t>
  </si>
  <si>
    <t>Spur to VNR Tr</t>
  </si>
  <si>
    <t>Short Spur to Vail N Recpath</t>
  </si>
  <si>
    <t>GVTvnr1</t>
  </si>
  <si>
    <t>VNR Tr 1</t>
  </si>
  <si>
    <t>Connection to Frontage Rd shoulder lanes</t>
  </si>
  <si>
    <t>GVTart</t>
  </si>
  <si>
    <t>39 38.462</t>
  </si>
  <si>
    <t>-106 20.378</t>
  </si>
  <si>
    <t>Trail Art</t>
  </si>
  <si>
    <t>GVTspur2</t>
  </si>
  <si>
    <t>39 38.466</t>
  </si>
  <si>
    <t>-106 20.997</t>
  </si>
  <si>
    <t>Spur 2 to VNR Tr</t>
  </si>
  <si>
    <t>Short Spur to Vail N Recpath thru golf course</t>
  </si>
  <si>
    <t>GVTvnr2</t>
  </si>
  <si>
    <t>29 28.533</t>
  </si>
  <si>
    <t>VNR Tr 2</t>
  </si>
  <si>
    <t>GVTspurfp</t>
  </si>
  <si>
    <t>-106 21.997</t>
  </si>
  <si>
    <t>Spur thru Ford Park</t>
  </si>
  <si>
    <t>39 38.302</t>
  </si>
  <si>
    <t>-106 21.972</t>
  </si>
  <si>
    <t>Connection to Frontage Rd - Ford Park
Garden, museum etc</t>
  </si>
  <si>
    <t>GVTvnrfp</t>
  </si>
  <si>
    <t>VNR Tr FP</t>
  </si>
  <si>
    <t>GVT-x</t>
  </si>
  <si>
    <t>39 38.398</t>
  </si>
  <si>
    <t>Trail continues</t>
  </si>
  <si>
    <t>Trail continues on mountain side</t>
  </si>
  <si>
    <t>GVTpsp</t>
  </si>
  <si>
    <t>-106 22.388</t>
  </si>
  <si>
    <t>Pirate Ship Park</t>
  </si>
  <si>
    <t>GVTmce</t>
  </si>
  <si>
    <t>39 38.377</t>
  </si>
  <si>
    <t>39 38.351</t>
  </si>
  <si>
    <t>-106 22.470</t>
  </si>
  <si>
    <t>Mill Cr Rd E</t>
  </si>
  <si>
    <t>Use road thru resort area</t>
  </si>
  <si>
    <t>GVTmcw</t>
  </si>
  <si>
    <t>39 38.393</t>
  </si>
  <si>
    <t>-106 22.578</t>
  </si>
  <si>
    <t>Mill Cr Rd W</t>
  </si>
  <si>
    <t>Resume Path</t>
  </si>
  <si>
    <t>Flag, Blue</t>
  </si>
  <si>
    <t>GVTvrmd</t>
  </si>
  <si>
    <t>39 38.525</t>
  </si>
  <si>
    <t>-106 22.690</t>
  </si>
  <si>
    <t>Vail Rd Meadow Dr</t>
  </si>
  <si>
    <t>Access to VNR Tr via Vail Rd</t>
  </si>
  <si>
    <t>GVTmrp</t>
  </si>
  <si>
    <t>39 38.589</t>
  </si>
  <si>
    <t>-106 23.004</t>
  </si>
  <si>
    <t>Meadow Resume Path</t>
  </si>
  <si>
    <t>GVTspur3</t>
  </si>
  <si>
    <t>39 38.404</t>
  </si>
  <si>
    <t>Spur 3 S Frontage Rd</t>
  </si>
  <si>
    <t>Short spur to S Frontage Rd</t>
  </si>
  <si>
    <t>GVTsfr</t>
  </si>
  <si>
    <t>39 38.448</t>
  </si>
  <si>
    <t>-106 23.914</t>
  </si>
  <si>
    <t>-106 23.913</t>
  </si>
  <si>
    <t>S Frontage Rd</t>
  </si>
  <si>
    <t>S Frontage Rd access</t>
  </si>
  <si>
    <t>GVTwds</t>
  </si>
  <si>
    <t>39 38.185</t>
  </si>
  <si>
    <t>-106 24.250</t>
  </si>
  <si>
    <t>Jog N on Westhaven Dr</t>
  </si>
  <si>
    <t>GVTwdn</t>
  </si>
  <si>
    <t>39 38,227</t>
  </si>
  <si>
    <t>-106 24.267</t>
  </si>
  <si>
    <t>WesthavenDr N</t>
  </si>
  <si>
    <t>WesthavenDr S</t>
  </si>
  <si>
    <t>Continue path</t>
  </si>
  <si>
    <t>GVTdprr</t>
  </si>
  <si>
    <t>39 38.076</t>
  </si>
  <si>
    <t>-106 24.533</t>
  </si>
  <si>
    <t>Donovan Park RR</t>
  </si>
  <si>
    <t>Park - not in route, path goes around</t>
  </si>
  <si>
    <t>GVTvnrw</t>
  </si>
  <si>
    <t>39 37.613</t>
  </si>
  <si>
    <t>VNR Tr W</t>
  </si>
  <si>
    <t>W end of Vail N Recpath trail</t>
  </si>
  <si>
    <t>GVTdawgrr</t>
  </si>
  <si>
    <t>39 37.269</t>
  </si>
  <si>
    <t>-106 25.595</t>
  </si>
  <si>
    <t>Dawg Park RR</t>
  </si>
  <si>
    <t>Stevens / Dawg Park Restroom</t>
  </si>
  <si>
    <t>GVTpath</t>
  </si>
  <si>
    <t>39 37.005</t>
  </si>
  <si>
    <t>-106 26.188</t>
  </si>
  <si>
    <t>Path again</t>
  </si>
  <si>
    <t>Leave Vail street lanes behind</t>
  </si>
  <si>
    <t>GVTus6</t>
  </si>
  <si>
    <t>39 36.553</t>
  </si>
  <si>
    <t>-106 27.042</t>
  </si>
  <si>
    <t>Via - US 6</t>
  </si>
  <si>
    <t>Via - trail shadows US 6</t>
  </si>
  <si>
    <t>GVTevr</t>
  </si>
  <si>
    <t>39 37.094</t>
  </si>
  <si>
    <t>-106 27.793</t>
  </si>
  <si>
    <t>EVR Tr - EOT</t>
  </si>
  <si>
    <t>End of trail - Start Eagle Valley Regional Trail</t>
  </si>
  <si>
    <t>EVRgvt</t>
  </si>
  <si>
    <t>Gore Valley Tr</t>
  </si>
  <si>
    <t>Shoulder Lane for starter</t>
  </si>
  <si>
    <t>EVR1</t>
  </si>
  <si>
    <t>39 37.370</t>
  </si>
  <si>
    <t>-106 28.957</t>
  </si>
  <si>
    <t>Separate path for now</t>
  </si>
  <si>
    <t>39 37.471</t>
  </si>
  <si>
    <t>-106 30.275</t>
  </si>
  <si>
    <t>EVRahre</t>
  </si>
  <si>
    <t>AHR Tr E</t>
  </si>
  <si>
    <t>Avon High Rd E junction (its start)</t>
  </si>
  <si>
    <t>EVRsbs</t>
  </si>
  <si>
    <t>StoneBridge S</t>
  </si>
  <si>
    <t>N on W side of Stone Bridge Rd</t>
  </si>
  <si>
    <t>EVRsbn</t>
  </si>
  <si>
    <t>-106 30.761</t>
  </si>
  <si>
    <t>39 37.756</t>
  </si>
  <si>
    <t>-106 30.731</t>
  </si>
  <si>
    <t>StoneBridge N</t>
  </si>
  <si>
    <t>W on S side MUP Hurd Lane</t>
  </si>
  <si>
    <t>EVRevt</t>
  </si>
  <si>
    <t>39 37.935</t>
  </si>
  <si>
    <t>-106 31.322</t>
  </si>
  <si>
    <t>Eagle Valley Tr</t>
  </si>
  <si>
    <t>Eagle Valley Tr @ Bob the Bridge
White Water park here</t>
  </si>
  <si>
    <t>39 37.933</t>
  </si>
  <si>
    <t>-106 31.435</t>
  </si>
  <si>
    <t>AHR Tr E share</t>
  </si>
  <si>
    <t>EVRahres</t>
  </si>
  <si>
    <t>EVRahrws</t>
  </si>
  <si>
    <t>39 38.010</t>
  </si>
  <si>
    <t>-106 31.592</t>
  </si>
  <si>
    <t>AHR Tr W share</t>
  </si>
  <si>
    <t>End AHR Trail share</t>
  </si>
  <si>
    <t>AHR trail share to next waypoint</t>
  </si>
  <si>
    <t>EVRahrw</t>
  </si>
  <si>
    <t>39 38.199</t>
  </si>
  <si>
    <t>-106 32.162</t>
  </si>
  <si>
    <t>AHR Tr W end</t>
  </si>
  <si>
    <t>End of AHR Trail</t>
  </si>
  <si>
    <t>EVRbcb</t>
  </si>
  <si>
    <t>39 38.187</t>
  </si>
  <si>
    <t>-106 32.208</t>
  </si>
  <si>
    <t>BeaverCr Blvd</t>
  </si>
  <si>
    <t>S of Eagle River now</t>
  </si>
  <si>
    <t>-106 34.293</t>
  </si>
  <si>
    <t>MillerRanch S</t>
  </si>
  <si>
    <t>EVRmrs</t>
  </si>
  <si>
    <t>EVRmrn</t>
  </si>
  <si>
    <t>39 38.422</t>
  </si>
  <si>
    <t>39 38.325</t>
  </si>
  <si>
    <t>-106 34.349</t>
  </si>
  <si>
    <t>MillerRanch N</t>
  </si>
  <si>
    <t>W on path</t>
  </si>
  <si>
    <t>ZN on E side of Miller Ranch Rd</t>
  </si>
  <si>
    <t>EVRfh</t>
  </si>
  <si>
    <t>39 38.555</t>
  </si>
  <si>
    <t>-106 35.154</t>
  </si>
  <si>
    <t>Field House</t>
  </si>
  <si>
    <t>Head down across Eagle River</t>
  </si>
  <si>
    <t>39 38.650</t>
  </si>
  <si>
    <t>-106 35.661</t>
  </si>
  <si>
    <t>EVRevb</t>
  </si>
  <si>
    <t>EdwardsVillage Blvd</t>
  </si>
  <si>
    <t>EVReab</t>
  </si>
  <si>
    <t>39 38.725</t>
  </si>
  <si>
    <t>-106 35.541</t>
  </si>
  <si>
    <t>S B4 Bridge</t>
  </si>
  <si>
    <t>Use trail S before bridge</t>
  </si>
  <si>
    <t>EVR6x</t>
  </si>
  <si>
    <t>39 39.069</t>
  </si>
  <si>
    <t>-106 37.258</t>
  </si>
  <si>
    <t>Cross US 6</t>
  </si>
  <si>
    <t>SW corner of US 6 &amp; Eagle Blvd</t>
  </si>
  <si>
    <t>EVRvchs</t>
  </si>
  <si>
    <t>39 39.373</t>
  </si>
  <si>
    <t>-106 38.026</t>
  </si>
  <si>
    <t>Vail Christian HS</t>
  </si>
  <si>
    <t>End of EVR trail</t>
  </si>
  <si>
    <t>Avon High Rd MUPs</t>
  </si>
  <si>
    <t>Processing</t>
  </si>
  <si>
    <t>39 37.472</t>
  </si>
  <si>
    <t>-106 30.276</t>
  </si>
  <si>
    <t>EVR Tr E</t>
  </si>
  <si>
    <t>Eagle Valley Trail E junction</t>
  </si>
  <si>
    <t>AHRace</t>
  </si>
  <si>
    <t>39 38.260</t>
  </si>
  <si>
    <t>-106 31.233</t>
  </si>
  <si>
    <t>Avon circle E</t>
  </si>
  <si>
    <t>Avon Rd roundabout E</t>
  </si>
  <si>
    <t>AHRsgre</t>
  </si>
  <si>
    <t>39 37.726</t>
  </si>
  <si>
    <t>-106 29.956</t>
  </si>
  <si>
    <t>SwiftGulch Rd E</t>
  </si>
  <si>
    <t>MUP start @ WilliamJPost Blvd</t>
  </si>
  <si>
    <t>AHRacw</t>
  </si>
  <si>
    <t>39 38.270</t>
  </si>
  <si>
    <t>-106 31.269</t>
  </si>
  <si>
    <t>Avon circle W</t>
  </si>
  <si>
    <t>Avon Rd roundabout W</t>
  </si>
  <si>
    <t>AHRnrw</t>
  </si>
  <si>
    <t>39 38.429</t>
  </si>
  <si>
    <t>-106 32.200</t>
  </si>
  <si>
    <t>Nottingham Rd W</t>
  </si>
  <si>
    <t>Dead end @ Metcalf Rd - not in route</t>
  </si>
  <si>
    <t>AHRevres</t>
  </si>
  <si>
    <t>39 37.934</t>
  </si>
  <si>
    <t>EVR Tr  E share</t>
  </si>
  <si>
    <t>Share Eagle Valley Tr W</t>
  </si>
  <si>
    <t>AHRevrws</t>
  </si>
  <si>
    <t>-106 31.591</t>
  </si>
  <si>
    <t>EVR Tr W share</t>
  </si>
  <si>
    <t>End share Eagle Valley Tr</t>
  </si>
  <si>
    <t>39 38.173</t>
  </si>
  <si>
    <t>-106 31.757</t>
  </si>
  <si>
    <t>Nottingham Park</t>
  </si>
  <si>
    <t>48 acres</t>
  </si>
  <si>
    <t>AHRnp</t>
  </si>
  <si>
    <t>AHRbcb</t>
  </si>
  <si>
    <t>39 38.358</t>
  </si>
  <si>
    <t>-106 32.066</t>
  </si>
  <si>
    <t>AHRevrw</t>
  </si>
  <si>
    <t>39 38.200</t>
  </si>
  <si>
    <t>-106 32.163</t>
  </si>
  <si>
    <t>EOT EVR Tr W</t>
  </si>
  <si>
    <t>EOT - Eagle Valley Tr W junction</t>
  </si>
  <si>
    <t>AHRevre</t>
  </si>
  <si>
    <t>Concrete, Asphalt, bike lanes</t>
  </si>
  <si>
    <t>Rpcal</t>
  </si>
  <si>
    <t>Path goes uphill from start and down length - then backtrack to prior exit to reconnect to Eagle Valley Regional Tr and make a loop through Nottingham Park.</t>
  </si>
  <si>
    <t>AvonHighR</t>
  </si>
  <si>
    <t>AHR</t>
  </si>
  <si>
    <r>
      <t>US 6 &amp; Nottingham Ranch Rd (</t>
    </r>
    <r>
      <rPr>
        <b/>
        <sz val="10"/>
        <color indexed="30"/>
        <rFont val="Arial"/>
        <family val="2"/>
      </rPr>
      <t>AHRevre</t>
    </r>
    <r>
      <rPr>
        <sz val="10"/>
        <rFont val="Arial"/>
        <family val="2"/>
      </rPr>
      <t>)</t>
    </r>
  </si>
  <si>
    <r>
      <t>EVR Tr @W Beaver Cr Blvd - (</t>
    </r>
    <r>
      <rPr>
        <b/>
        <sz val="10"/>
        <color indexed="30"/>
        <rFont val="Arial"/>
        <family val="2"/>
      </rPr>
      <t>AHRevrw</t>
    </r>
    <r>
      <rPr>
        <sz val="10"/>
        <rFont val="Arial"/>
        <family val="2"/>
      </rPr>
      <t>)</t>
    </r>
  </si>
  <si>
    <t>S along W Beaver Cr Blvd</t>
  </si>
  <si>
    <r>
      <t>Dowd Junction (</t>
    </r>
    <r>
      <rPr>
        <b/>
        <sz val="10"/>
        <color indexed="15"/>
        <rFont val="Arial"/>
        <family val="2"/>
      </rPr>
      <t>EVRgvt</t>
    </r>
    <r>
      <rPr>
        <sz val="10"/>
        <rFont val="Arial"/>
        <family val="2"/>
      </rPr>
      <t>)</t>
    </r>
  </si>
  <si>
    <r>
      <t>Vail Christian HS (</t>
    </r>
    <r>
      <rPr>
        <b/>
        <sz val="10"/>
        <color indexed="15"/>
        <rFont val="Arial"/>
        <family val="2"/>
      </rPr>
      <t>EVRvchs</t>
    </r>
    <r>
      <rPr>
        <sz val="10"/>
        <rFont val="Arial"/>
        <family val="2"/>
      </rPr>
      <t>)</t>
    </r>
  </si>
  <si>
    <t>Concrete &amp; Asphalt MUPS, Shoulder lanes</t>
  </si>
  <si>
    <t>Rpca</t>
  </si>
  <si>
    <t>Asphalt &amp; Concrete paths, some shoulder lane &amp; short residential street shares</t>
  </si>
  <si>
    <t>http://ww.eaglecounty.us/trails/maps</t>
  </si>
  <si>
    <r>
      <t>GVT Tr near Chimonix Rd - (</t>
    </r>
    <r>
      <rPr>
        <b/>
        <sz val="10"/>
        <color indexed="14"/>
        <rFont val="Arial"/>
        <family val="2"/>
      </rPr>
      <t>VNRgvtw</t>
    </r>
    <r>
      <rPr>
        <sz val="10"/>
        <rFont val="Arial"/>
        <family val="2"/>
      </rPr>
      <t>)</t>
    </r>
  </si>
  <si>
    <r>
      <t>E Vail Trailhead (</t>
    </r>
    <r>
      <rPr>
        <b/>
        <sz val="10"/>
        <color indexed="14"/>
        <rFont val="Arial"/>
        <family val="2"/>
      </rPr>
      <t>VNRevth</t>
    </r>
    <r>
      <rPr>
        <sz val="10"/>
        <rFont val="Arial"/>
        <family val="2"/>
      </rPr>
      <t>)</t>
    </r>
  </si>
  <si>
    <t>AspenSPaths</t>
  </si>
  <si>
    <t>Tiehack Rd, Aspen Higlands, High School, Marolt, Hopkins &amp; Downtown Trails</t>
  </si>
  <si>
    <t>ASP</t>
  </si>
  <si>
    <t>green</t>
  </si>
  <si>
    <t>Sky Blue</t>
  </si>
  <si>
    <t>Owl Cr Trail with extensions covering Burlingame &amp; Stage Rd Trails</t>
  </si>
  <si>
    <t>OWL</t>
  </si>
  <si>
    <t>BrushCrA</t>
  </si>
  <si>
    <t>Brush Creek Trail in Roaring Fork Valley</t>
  </si>
  <si>
    <t>Trail starts on Rio Grande Trail S of Jaffee Park across river from Park &amp; Ride</t>
  </si>
  <si>
    <t>BCA</t>
  </si>
  <si>
    <t>Owl Creek Trail</t>
  </si>
  <si>
    <t>39 15.020</t>
  </si>
  <si>
    <t>-106 52.718</t>
  </si>
  <si>
    <t>Dirt/Crusher path downhill to fishing spot</t>
  </si>
  <si>
    <t>BCAjprr</t>
  </si>
  <si>
    <t>39 15.393</t>
  </si>
  <si>
    <t>-106 52.884</t>
  </si>
  <si>
    <t>JaffeePark RR</t>
  </si>
  <si>
    <t>PortaPotty</t>
  </si>
  <si>
    <t>BCAjpp</t>
  </si>
  <si>
    <t>39 15.440</t>
  </si>
  <si>
    <t>-106 52.906</t>
  </si>
  <si>
    <t>JaffeePark Parking</t>
  </si>
  <si>
    <t>Mainly fishing use</t>
  </si>
  <si>
    <t>BCAamt</t>
  </si>
  <si>
    <t>39 15.520</t>
  </si>
  <si>
    <t>-106 52.989</t>
  </si>
  <si>
    <t>Aspen Mass Tr</t>
  </si>
  <si>
    <t>Begin Aspen - Mass Trail - paved</t>
  </si>
  <si>
    <t>BCApnr</t>
  </si>
  <si>
    <t>-106 52.949</t>
  </si>
  <si>
    <t>Park &amp; Ride</t>
  </si>
  <si>
    <t>Brush Cr Park &amp; Ride + semi parking behind</t>
  </si>
  <si>
    <t>BCAprrr</t>
  </si>
  <si>
    <t>39 15.047</t>
  </si>
  <si>
    <t>-106 52.995</t>
  </si>
  <si>
    <t>39 15.022</t>
  </si>
  <si>
    <t>Not in route</t>
  </si>
  <si>
    <t>BCA-x1</t>
  </si>
  <si>
    <t>39 13.683</t>
  </si>
  <si>
    <t>-106 55.085</t>
  </si>
  <si>
    <t>X Snowmass Club</t>
  </si>
  <si>
    <t>Cross road - Snowmass Club GC</t>
  </si>
  <si>
    <t>BCA-x2</t>
  </si>
  <si>
    <t>39 13.508</t>
  </si>
  <si>
    <t>-106 55.290</t>
  </si>
  <si>
    <t>Re Cross</t>
  </si>
  <si>
    <t>Cross road</t>
  </si>
  <si>
    <t>BCAowl</t>
  </si>
  <si>
    <t>39 12.820</t>
  </si>
  <si>
    <t>-106 56.321</t>
  </si>
  <si>
    <t>Owl Cr Tr</t>
  </si>
  <si>
    <t>Owl Cr Trail heads E from here</t>
  </si>
  <si>
    <t>BCAocr</t>
  </si>
  <si>
    <t>39 12.791</t>
  </si>
  <si>
    <t>-106 56.326</t>
  </si>
  <si>
    <t>X Owl Cr Rd</t>
  </si>
  <si>
    <t>Cross Owl Cr Rd into scrub oak</t>
  </si>
  <si>
    <t>BCAvw</t>
  </si>
  <si>
    <t>39 12.778</t>
  </si>
  <si>
    <t>VillageWay Tr</t>
  </si>
  <si>
    <t>BCAfar</t>
  </si>
  <si>
    <t>39 12.641</t>
  </si>
  <si>
    <t>-106 56.539</t>
  </si>
  <si>
    <t>X Faraway Rd</t>
  </si>
  <si>
    <t>Cross Faraway Rd here</t>
  </si>
  <si>
    <t>BCAwr</t>
  </si>
  <si>
    <t>39 12.613</t>
  </si>
  <si>
    <t>-106 56.860</t>
  </si>
  <si>
    <t>under Wood Rd</t>
  </si>
  <si>
    <t>Under Bridge</t>
  </si>
  <si>
    <t>BCAbcle</t>
  </si>
  <si>
    <t>39 12.583</t>
  </si>
  <si>
    <t>-106 57.180</t>
  </si>
  <si>
    <t>Share  road</t>
  </si>
  <si>
    <t>BCAbclw</t>
  </si>
  <si>
    <t>39 12.552</t>
  </si>
  <si>
    <t>-106 57.292</t>
  </si>
  <si>
    <t>W share BrushCr Ln</t>
  </si>
  <si>
    <t>E Share BrushCr Ln</t>
  </si>
  <si>
    <t>BCAbcb</t>
  </si>
  <si>
    <t>39 12.468</t>
  </si>
  <si>
    <t>-106 57.385</t>
  </si>
  <si>
    <t>Bridge via</t>
  </si>
  <si>
    <t>Via as trail moves away from Brush Cr Rd</t>
  </si>
  <si>
    <t>End Share Rd</t>
  </si>
  <si>
    <t>BCAvl4</t>
  </si>
  <si>
    <t>39 12.502</t>
  </si>
  <si>
    <t>-106 57.287</t>
  </si>
  <si>
    <t>Village lot 4</t>
  </si>
  <si>
    <t>Brush Cr Aspen Trail</t>
  </si>
  <si>
    <t>ABCemetary</t>
  </si>
  <si>
    <t>ABC</t>
  </si>
  <si>
    <t>Aspen S Paths</t>
  </si>
  <si>
    <t>RioGrande Regional Rail Trail</t>
  </si>
  <si>
    <t>RGR</t>
  </si>
  <si>
    <t>ABC Cemetary Trail</t>
  </si>
  <si>
    <t>OWLbca</t>
  </si>
  <si>
    <t>39 12.821</t>
  </si>
  <si>
    <t>-106 56.322</t>
  </si>
  <si>
    <t>BCA Tr</t>
  </si>
  <si>
    <t>OWL-x1</t>
  </si>
  <si>
    <t>39 12.194</t>
  </si>
  <si>
    <t>-106 55.795</t>
  </si>
  <si>
    <t>S side of Owl Cr Rd</t>
  </si>
  <si>
    <t>OWLst</t>
  </si>
  <si>
    <t>39 12.876</t>
  </si>
  <si>
    <t>-106 55.335</t>
  </si>
  <si>
    <t>Starks Tr</t>
  </si>
  <si>
    <t>Near Two Cr Rd</t>
  </si>
  <si>
    <t>OWL-x2</t>
  </si>
  <si>
    <t>39 12.679</t>
  </si>
  <si>
    <t>-106 54.978</t>
  </si>
  <si>
    <t>X Pine Crest Dr</t>
  </si>
  <si>
    <t>Nearing saddle</t>
  </si>
  <si>
    <t>OWLtbt</t>
  </si>
  <si>
    <t>39 12.619</t>
  </si>
  <si>
    <t>-106 54.663</t>
  </si>
  <si>
    <t>Tom Blake Tr</t>
  </si>
  <si>
    <t>MTB Trail</t>
  </si>
  <si>
    <t>OWLtop</t>
  </si>
  <si>
    <t>39 12.596</t>
  </si>
  <si>
    <t>-106 54.492</t>
  </si>
  <si>
    <t>Owl Summit</t>
  </si>
  <si>
    <t>Summit</t>
  </si>
  <si>
    <t>Atop saddle</t>
  </si>
  <si>
    <t>OWL-x3</t>
  </si>
  <si>
    <t>39 12.669</t>
  </si>
  <si>
    <t>-106 54.397</t>
  </si>
  <si>
    <t>N side of Owl Cr Rd</t>
  </si>
  <si>
    <t>OWLabcn</t>
  </si>
  <si>
    <t>39 12.611</t>
  </si>
  <si>
    <t>-106 51.673</t>
  </si>
  <si>
    <t>ABC Tr N</t>
  </si>
  <si>
    <t>Share ABC Cemetary Tr S</t>
  </si>
  <si>
    <t>OWLabgt</t>
  </si>
  <si>
    <t>39 12.588</t>
  </si>
  <si>
    <t>-106 51.658</t>
  </si>
  <si>
    <t>Burlingame Tr</t>
  </si>
  <si>
    <t>End ABC share - follow Burlingame Trail</t>
  </si>
  <si>
    <t>OWLost</t>
  </si>
  <si>
    <t>39 12.529</t>
  </si>
  <si>
    <t>-106 51.407</t>
  </si>
  <si>
    <t>Old Stage Tr</t>
  </si>
  <si>
    <t>Old Stage Trail starts - Burlingame Trail to N</t>
  </si>
  <si>
    <t>OWLbgte</t>
  </si>
  <si>
    <t>39 12.724</t>
  </si>
  <si>
    <t>-106 51.303</t>
  </si>
  <si>
    <t>EOT Burlingame Tr</t>
  </si>
  <si>
    <t>OWL-x4</t>
  </si>
  <si>
    <t>-106 51.157</t>
  </si>
  <si>
    <t>X Stage Rd</t>
  </si>
  <si>
    <t>OWL-x5</t>
  </si>
  <si>
    <t>39 12.414</t>
  </si>
  <si>
    <t>-106 51.128</t>
  </si>
  <si>
    <t>X Relay Rd</t>
  </si>
  <si>
    <t>OWL-x6</t>
  </si>
  <si>
    <t>39 12.294</t>
  </si>
  <si>
    <t>-106 51.061</t>
  </si>
  <si>
    <t>OWLabcs</t>
  </si>
  <si>
    <t>39 12.128</t>
  </si>
  <si>
    <t>-106 51.057</t>
  </si>
  <si>
    <t>ABC Tr S</t>
  </si>
  <si>
    <t>End of Trail</t>
  </si>
  <si>
    <t>Asphalt, Concrete</t>
  </si>
  <si>
    <t>Airport Business Center and Cemetary Lane trails with extensions covering portion of High School Trail</t>
  </si>
  <si>
    <t>ABCowln</t>
  </si>
  <si>
    <t>OWL Tr N</t>
  </si>
  <si>
    <t>ABCabc</t>
  </si>
  <si>
    <t>39 12.993</t>
  </si>
  <si>
    <t>Off residential Street</t>
  </si>
  <si>
    <t>N Junction of Owl Cr Trail</t>
  </si>
  <si>
    <t>ABCct</t>
  </si>
  <si>
    <t>39 12.054</t>
  </si>
  <si>
    <t>-106 50.883</t>
  </si>
  <si>
    <t>-106 51.058</t>
  </si>
  <si>
    <t>-106 51.569</t>
  </si>
  <si>
    <t>Chatfield Tr</t>
  </si>
  <si>
    <t>Trail to Chatfield Subdivision</t>
  </si>
  <si>
    <t>ABCowls</t>
  </si>
  <si>
    <t>OWL Tr S</t>
  </si>
  <si>
    <t>S Junction of Owl Cr Trail</t>
  </si>
  <si>
    <t>ABCasp</t>
  </si>
  <si>
    <t>39 12.312</t>
  </si>
  <si>
    <t>-106 51.386</t>
  </si>
  <si>
    <t>ASP Tr - Tiehack Rd</t>
  </si>
  <si>
    <t>AspenS Paths Tr junction/start</t>
  </si>
  <si>
    <t>ABClw</t>
  </si>
  <si>
    <t>39 11.796</t>
  </si>
  <si>
    <t>-106 50.477</t>
  </si>
  <si>
    <t>ABC loop W</t>
  </si>
  <si>
    <t>Optional S route to E - ASP Tr connections</t>
  </si>
  <si>
    <t>ABCasphs</t>
  </si>
  <si>
    <t>39 11.645</t>
  </si>
  <si>
    <t>-106 50.480</t>
  </si>
  <si>
    <t>ASP HS Tr</t>
  </si>
  <si>
    <t>High School Tr section of Aspen S Path Tr</t>
  </si>
  <si>
    <t>ABCaspht</t>
  </si>
  <si>
    <t>39 11.676</t>
  </si>
  <si>
    <t>-106 50.428</t>
  </si>
  <si>
    <t>ASP Hospital Tr</t>
  </si>
  <si>
    <t>Hospital Tr section of Aspen S Path Tr</t>
  </si>
  <si>
    <t>ABCmspur</t>
  </si>
  <si>
    <t>39 11.679</t>
  </si>
  <si>
    <t>-106 50.063</t>
  </si>
  <si>
    <t>Marolt Tr spur</t>
  </si>
  <si>
    <t>Marolt Spur includes Mining museum</t>
  </si>
  <si>
    <t>ABCaspe</t>
  </si>
  <si>
    <t>39 11.573</t>
  </si>
  <si>
    <t>-106 50.055</t>
  </si>
  <si>
    <t>ASP Tr E</t>
  </si>
  <si>
    <t>E junction Aspen S Path Tr - not in route</t>
  </si>
  <si>
    <t>ABCle</t>
  </si>
  <si>
    <t>39 11.785</t>
  </si>
  <si>
    <t>-106 50.141</t>
  </si>
  <si>
    <t>ABC loop E</t>
  </si>
  <si>
    <t>End of optional ABC loop - Cemetary Lane Tr</t>
  </si>
  <si>
    <t>ABCrgr</t>
  </si>
  <si>
    <t>-106 50.403</t>
  </si>
  <si>
    <t>RGR Tr - EOT</t>
  </si>
  <si>
    <t>EOT - Rio Grande Regional Tr
Stein Park</t>
  </si>
  <si>
    <t>ASPabcn</t>
  </si>
  <si>
    <t>ABC Tr N - Tiehack</t>
  </si>
  <si>
    <t>AirportBusinesCenter/Cemetary Lane Tr N</t>
  </si>
  <si>
    <t>ASPbridge</t>
  </si>
  <si>
    <t>39 11.463</t>
  </si>
  <si>
    <t>-106 51.200</t>
  </si>
  <si>
    <t>Terral Wade Bridge</t>
  </si>
  <si>
    <t>Wide pedestrian / bicycle bridge</t>
  </si>
  <si>
    <t>ASPgt</t>
  </si>
  <si>
    <t>39 11.435</t>
  </si>
  <si>
    <t>-106 51.133</t>
  </si>
  <si>
    <t>Government Tr</t>
  </si>
  <si>
    <t>Go W along gorge</t>
  </si>
  <si>
    <t>ASPah</t>
  </si>
  <si>
    <t>39 11.260</t>
  </si>
  <si>
    <t>Aspen Highlands Tr</t>
  </si>
  <si>
    <t>Start Aspen Highlands Tr</t>
  </si>
  <si>
    <t>Trail Head</t>
  </si>
  <si>
    <t>Hiking only</t>
  </si>
  <si>
    <t>Maroon Cr foot Tr</t>
  </si>
  <si>
    <t>ASPmct</t>
  </si>
  <si>
    <t>39 11.228</t>
  </si>
  <si>
    <t>-106 51.154</t>
  </si>
  <si>
    <t>ASPahs</t>
  </si>
  <si>
    <t>39 10.999</t>
  </si>
  <si>
    <t>-106 51.355</t>
  </si>
  <si>
    <t>Aspen Highlands S</t>
  </si>
  <si>
    <t>EOT Aspen Highlands Tr - backtrack</t>
  </si>
  <si>
    <t>Aspah</t>
  </si>
  <si>
    <t>Follow Path thru Lot to N &amp; over bridge</t>
  </si>
  <si>
    <t>ASPams</t>
  </si>
  <si>
    <t>39 11.467</t>
  </si>
  <si>
    <t>-106 50.851</t>
  </si>
  <si>
    <t>Aspen MiddleSchool</t>
  </si>
  <si>
    <t>Follow Downtown signs</t>
  </si>
  <si>
    <t>ASPsch</t>
  </si>
  <si>
    <t>39 11.350</t>
  </si>
  <si>
    <t>-106 50.898</t>
  </si>
  <si>
    <t>ASPabce</t>
  </si>
  <si>
    <t>ABC Tr E</t>
  </si>
  <si>
    <t>ASPabcmw</t>
  </si>
  <si>
    <t>ABC Tr M W</t>
  </si>
  <si>
    <t>ABC Tr loop Mid Junction share E</t>
  </si>
  <si>
    <t>ASPht</t>
  </si>
  <si>
    <t>Hospital Tr</t>
  </si>
  <si>
    <t>Start Hospital Tr section - end ABC share</t>
  </si>
  <si>
    <t>ASPavh</t>
  </si>
  <si>
    <t>39 11.404</t>
  </si>
  <si>
    <t>-106 50.294</t>
  </si>
  <si>
    <t>AspenValley Hospital</t>
  </si>
  <si>
    <t>Medical Facility</t>
  </si>
  <si>
    <t>ASPmt</t>
  </si>
  <si>
    <t>39 11.375</t>
  </si>
  <si>
    <t>-106 50.279</t>
  </si>
  <si>
    <t>Marolt Tr</t>
  </si>
  <si>
    <t>Marolt Trail starts</t>
  </si>
  <si>
    <t>ASPhmm</t>
  </si>
  <si>
    <t>39 11.577</t>
  </si>
  <si>
    <t>-106 50.098</t>
  </si>
  <si>
    <t>Holden/Marolt Museum</t>
  </si>
  <si>
    <t>Holden / Marolt Mining &amp; ranching museum</t>
  </si>
  <si>
    <t>ABC Tr loop Cemetary Lane Spur</t>
  </si>
  <si>
    <t>ASPdtw</t>
  </si>
  <si>
    <t>39 11.505</t>
  </si>
  <si>
    <t>-106 49.938</t>
  </si>
  <si>
    <t>Downtown W</t>
  </si>
  <si>
    <t>Share Roads thru downtown</t>
  </si>
  <si>
    <t>ASPhop</t>
  </si>
  <si>
    <t>39 11.538</t>
  </si>
  <si>
    <t>Hopkins Bike/Ped</t>
  </si>
  <si>
    <t>Bike / Pedestrian Route</t>
  </si>
  <si>
    <t>ASPon</t>
  </si>
  <si>
    <t>39 11.356</t>
  </si>
  <si>
    <t>-106 48.874</t>
  </si>
  <si>
    <t>-106 49.882</t>
  </si>
  <si>
    <t>Original &amp; Neale</t>
  </si>
  <si>
    <t>Follow Neale</t>
  </si>
  <si>
    <t>ASPnpj</t>
  </si>
  <si>
    <t>39 11.354</t>
  </si>
  <si>
    <t>-106 48.836</t>
  </si>
  <si>
    <t>No Problem Joe</t>
  </si>
  <si>
    <t>Creekside foot path</t>
  </si>
  <si>
    <t>ASPrgr</t>
  </si>
  <si>
    <t>39 11.382</t>
  </si>
  <si>
    <t>-106 48.808</t>
  </si>
  <si>
    <t>RGR Tr RR</t>
  </si>
  <si>
    <t>public parking use status unknown</t>
  </si>
  <si>
    <t>BCArgr</t>
  </si>
  <si>
    <t>RGR Tr - JaffeePark</t>
  </si>
  <si>
    <r>
      <t>Jaffee Park Tr off Rio Grande Tr (</t>
    </r>
    <r>
      <rPr>
        <b/>
        <sz val="10"/>
        <color indexed="36"/>
        <rFont val="Arial"/>
        <family val="2"/>
      </rPr>
      <t>BCArgr</t>
    </r>
    <r>
      <rPr>
        <sz val="10"/>
        <rFont val="Arial"/>
        <family val="2"/>
      </rPr>
      <t>)</t>
    </r>
  </si>
  <si>
    <t>Rio Grande Regional Trail</t>
  </si>
  <si>
    <t>Mainly asphalt, starts with crushers</t>
  </si>
  <si>
    <r>
      <t>Snowmass Village lot 4 (</t>
    </r>
    <r>
      <rPr>
        <b/>
        <sz val="10"/>
        <color indexed="36"/>
        <rFont val="Arial"/>
        <family val="2"/>
      </rPr>
      <t>BCAvl4</t>
    </r>
    <r>
      <rPr>
        <sz val="10"/>
        <rFont val="Arial"/>
        <family val="2"/>
      </rPr>
      <t>)</t>
    </r>
  </si>
  <si>
    <r>
      <t>Brush Cr Trail (</t>
    </r>
    <r>
      <rPr>
        <b/>
        <sz val="10"/>
        <color indexed="30"/>
        <rFont val="Arial"/>
        <family val="2"/>
      </rPr>
      <t>OWLbca</t>
    </r>
    <r>
      <rPr>
        <sz val="10"/>
        <rFont val="Arial"/>
        <family val="2"/>
      </rPr>
      <t>)</t>
    </r>
  </si>
  <si>
    <r>
      <t>Airport Business Center (</t>
    </r>
    <r>
      <rPr>
        <b/>
        <sz val="10"/>
        <color indexed="10"/>
        <rFont val="Arial"/>
        <family val="2"/>
      </rPr>
      <t>ABCabc</t>
    </r>
    <r>
      <rPr>
        <sz val="10"/>
        <rFont val="Arial"/>
        <family val="2"/>
      </rPr>
      <t>)</t>
    </r>
  </si>
  <si>
    <r>
      <t>Rio Grand Trail @ Stein Park (</t>
    </r>
    <r>
      <rPr>
        <b/>
        <sz val="10"/>
        <color indexed="10"/>
        <rFont val="Arial"/>
        <family val="2"/>
      </rPr>
      <t>ABCrgr</t>
    </r>
    <r>
      <rPr>
        <sz val="10"/>
        <rFont val="Arial"/>
        <family val="2"/>
      </rPr>
      <t>)</t>
    </r>
  </si>
  <si>
    <t>Asphalt &amp; Concrete</t>
  </si>
  <si>
    <t>Asphalt and Concrete</t>
  </si>
  <si>
    <r>
      <t>ABC Tr @ Tiehack Rd (</t>
    </r>
    <r>
      <rPr>
        <b/>
        <sz val="10"/>
        <color indexed="11"/>
        <rFont val="Arial"/>
        <family val="2"/>
      </rPr>
      <t>ASPabcn</t>
    </r>
    <r>
      <rPr>
        <sz val="10"/>
        <rFont val="Arial"/>
        <family val="2"/>
      </rPr>
      <t>)</t>
    </r>
  </si>
  <si>
    <r>
      <t>RGR Trail @ Herron Park (</t>
    </r>
    <r>
      <rPr>
        <b/>
        <sz val="10"/>
        <color indexed="11"/>
        <rFont val="Arial"/>
        <family val="2"/>
      </rPr>
      <t>ASPrgr</t>
    </r>
    <r>
      <rPr>
        <sz val="10"/>
        <rFont val="Arial"/>
        <family val="2"/>
      </rPr>
      <t>)</t>
    </r>
  </si>
  <si>
    <t>Rio Grande Regional Tr
Herron Park porta potty</t>
  </si>
  <si>
    <r>
      <t>ABC Cemetary Trail S junction - (</t>
    </r>
    <r>
      <rPr>
        <b/>
        <sz val="10"/>
        <color indexed="30"/>
        <rFont val="Arial"/>
        <family val="2"/>
      </rPr>
      <t>OWLabcs</t>
    </r>
    <r>
      <rPr>
        <sz val="10"/>
        <rFont val="Arial"/>
        <family val="2"/>
      </rPr>
      <t>)</t>
    </r>
  </si>
  <si>
    <t>39 11.383</t>
  </si>
  <si>
    <t>-106 48.809</t>
  </si>
  <si>
    <t>ASP Tr RR</t>
  </si>
  <si>
    <t>Aspen S Paths Tr
Herron Park, Porta Potty</t>
  </si>
  <si>
    <t>39 11.497</t>
  </si>
  <si>
    <t>-106 48.952</t>
  </si>
  <si>
    <t>JohnDenver S</t>
  </si>
  <si>
    <t>John Denver Memorial S</t>
  </si>
  <si>
    <t>RGRjds</t>
  </si>
  <si>
    <t>RGRasp</t>
  </si>
  <si>
    <t>RGRjdn</t>
  </si>
  <si>
    <t>39 11.584</t>
  </si>
  <si>
    <t>-106 49.024</t>
  </si>
  <si>
    <t>JohnDenver N</t>
  </si>
  <si>
    <t>John Denver Memorial N</t>
  </si>
  <si>
    <t>RGRaam</t>
  </si>
  <si>
    <t>39 11.619</t>
  </si>
  <si>
    <t>-106 49.008</t>
  </si>
  <si>
    <t>AspenArt Museum</t>
  </si>
  <si>
    <t>RGRhcs</t>
  </si>
  <si>
    <t>39 11.672</t>
  </si>
  <si>
    <t>-106 49.033</t>
  </si>
  <si>
    <t>HunterCr S</t>
  </si>
  <si>
    <t>RGRhcn</t>
  </si>
  <si>
    <t>39 11.810</t>
  </si>
  <si>
    <t>-106 49.181</t>
  </si>
  <si>
    <t>HunterCr N</t>
  </si>
  <si>
    <t>RGRabc</t>
  </si>
  <si>
    <t>39 12,669</t>
  </si>
  <si>
    <t>ABC Tr</t>
  </si>
  <si>
    <t>ABC Cemetary Lane Trail</t>
  </si>
  <si>
    <r>
      <t>ASP Tr @ Herron Park Aspen (</t>
    </r>
    <r>
      <rPr>
        <b/>
        <sz val="10"/>
        <color indexed="40"/>
        <rFont val="Arial"/>
        <family val="2"/>
      </rPr>
      <t>RGRasp</t>
    </r>
    <r>
      <rPr>
        <sz val="10"/>
        <rFont val="Arial"/>
        <family val="2"/>
      </rPr>
      <t>)</t>
    </r>
  </si>
  <si>
    <t>RGRhsp</t>
  </si>
  <si>
    <t>39 12.696</t>
  </si>
  <si>
    <t>-106 50.415</t>
  </si>
  <si>
    <t>RR HenryStein Park</t>
  </si>
  <si>
    <t>Park, portapotty</t>
  </si>
  <si>
    <t>RGRsst</t>
  </si>
  <si>
    <t>39 12.811</t>
  </si>
  <si>
    <t>-106 50.473</t>
  </si>
  <si>
    <t>Sunnyside Tr</t>
  </si>
  <si>
    <t>Hiking Trail</t>
  </si>
  <si>
    <t>RGRbca</t>
  </si>
  <si>
    <t>BCA Tr JaffeePark</t>
  </si>
  <si>
    <r>
      <t xml:space="preserve">Glenwood Canyon Trail - </t>
    </r>
    <r>
      <rPr>
        <sz val="10"/>
        <rFont val="Arial"/>
        <family val="2"/>
      </rPr>
      <t>(</t>
    </r>
    <r>
      <rPr>
        <b/>
        <sz val="10"/>
        <color indexed="40"/>
        <rFont val="Arial"/>
        <family val="2"/>
      </rPr>
      <t>RGRgc</t>
    </r>
    <r>
      <rPr>
        <sz val="10"/>
        <rFont val="Arial"/>
        <family val="2"/>
      </rPr>
      <t>)</t>
    </r>
  </si>
  <si>
    <t>RGRgc</t>
  </si>
  <si>
    <t>39 32.987</t>
  </si>
  <si>
    <t>-107 19.802</t>
  </si>
  <si>
    <t>GC Tr TwoRivers</t>
  </si>
  <si>
    <t>Glenwood Canyon Trail
Two Rivers Park, Glenwood Springs</t>
  </si>
  <si>
    <t>RioGrandeR</t>
  </si>
  <si>
    <t>ABC &amp; Cemetary Trails</t>
  </si>
  <si>
    <t>Avon Hi Rd</t>
  </si>
  <si>
    <t>High School Tr, Hospital Tr, Aspen Highlands Tr, Marolt Tr, Government Tr</t>
  </si>
  <si>
    <t>Hish School Tr</t>
  </si>
  <si>
    <t>Ascent just a rough figure, Topo program claims a lot more.</t>
  </si>
  <si>
    <t>Airport Business Center (ABC)</t>
  </si>
  <si>
    <t>Aspen Highlands Trail</t>
  </si>
  <si>
    <t>Vail N RecPath</t>
  </si>
  <si>
    <t>Vail N Rec</t>
  </si>
  <si>
    <t>Hospital Trail</t>
  </si>
  <si>
    <t>High School Trail</t>
  </si>
  <si>
    <t>ABC Cemetary (optional track section)</t>
  </si>
  <si>
    <t>Marolt Trail</t>
  </si>
  <si>
    <t>Cemetary Lane Trail</t>
  </si>
  <si>
    <t>Brush Cr Aspen</t>
  </si>
  <si>
    <t>Eagle Valley</t>
  </si>
  <si>
    <t>ABC Cemetary Lane</t>
  </si>
  <si>
    <t>Rio Grande Regional</t>
  </si>
  <si>
    <t>RFTA Rio Grande Trail</t>
  </si>
  <si>
    <t>Trail gets very steep in spots!</t>
  </si>
  <si>
    <t>Steepest between Frisco Loop &amp; Swan Mtn Rd</t>
  </si>
  <si>
    <t>CV</t>
  </si>
  <si>
    <t>RGRwc</t>
  </si>
  <si>
    <t>39 16.660</t>
  </si>
  <si>
    <t>-106 53.296</t>
  </si>
  <si>
    <t>WoodyCr TH small</t>
  </si>
  <si>
    <t>Small TH @ Woody Cr near tavern</t>
  </si>
  <si>
    <t>Crusher Trail down draw to Jaffee Park</t>
  </si>
  <si>
    <t>RGRcars</t>
  </si>
  <si>
    <t>39 17.891</t>
  </si>
  <si>
    <t>-106 55.186</t>
  </si>
  <si>
    <t>RR cars</t>
  </si>
  <si>
    <t>A few old rail cars</t>
  </si>
  <si>
    <t>RGRlrr</t>
  </si>
  <si>
    <t>39 19.955</t>
  </si>
  <si>
    <t>-106 59,162</t>
  </si>
  <si>
    <t>Tr Access Via</t>
  </si>
  <si>
    <t>Off Lower River Rd</t>
  </si>
  <si>
    <t>RGRbsm</t>
  </si>
  <si>
    <t>39 20.576</t>
  </si>
  <si>
    <t>-106 59.956</t>
  </si>
  <si>
    <t>BasaltSnowmass Tr</t>
  </si>
  <si>
    <t>RGR82o</t>
  </si>
  <si>
    <t>39 20.812</t>
  </si>
  <si>
    <t>-107  0.707</t>
  </si>
  <si>
    <t>82 Overpass</t>
  </si>
  <si>
    <t>Triangular Structure</t>
  </si>
  <si>
    <t>Short spur to Holland Hills Dr</t>
  </si>
  <si>
    <t>RGRbhs</t>
  </si>
  <si>
    <t>39 21.444</t>
  </si>
  <si>
    <t>-107  2.274</t>
  </si>
  <si>
    <t>Basalt HS</t>
  </si>
  <si>
    <t>Small TH</t>
  </si>
  <si>
    <t>RGRhl</t>
  </si>
  <si>
    <t>39 22.382</t>
  </si>
  <si>
    <t>-107  5.143</t>
  </si>
  <si>
    <t>HooksLane TH small</t>
  </si>
  <si>
    <t>Hooks Lane @Hooks Spur</t>
  </si>
  <si>
    <t>39 24.012</t>
  </si>
  <si>
    <t>-107  8.692</t>
  </si>
  <si>
    <t>RGRcsrr</t>
  </si>
  <si>
    <t>Catherine RR</t>
  </si>
  <si>
    <t>Secluded RR - Catherine Store area</t>
  </si>
  <si>
    <t>RGRcsth</t>
  </si>
  <si>
    <t>39 23.963</t>
  </si>
  <si>
    <t>-107  9.332</t>
  </si>
  <si>
    <t>Catherine TH</t>
  </si>
  <si>
    <t>RGRcds</t>
  </si>
  <si>
    <t>39 24,041</t>
  </si>
  <si>
    <t>-107 12.411</t>
  </si>
  <si>
    <t>Carbondale S</t>
  </si>
  <si>
    <t>S edge of Carbondale Via</t>
  </si>
  <si>
    <t>RGRcvs</t>
  </si>
  <si>
    <t>39 24.541</t>
  </si>
  <si>
    <t>-107 13.276</t>
  </si>
  <si>
    <t>CV Tr S</t>
  </si>
  <si>
    <t>Crystal Valley Tr S junction</t>
  </si>
  <si>
    <t>RGRcvn</t>
  </si>
  <si>
    <t>39 24.610</t>
  </si>
  <si>
    <t>-107 13.282</t>
  </si>
  <si>
    <t>CV Tr N</t>
  </si>
  <si>
    <t>Crystal Valley Tr N junction</t>
  </si>
  <si>
    <t>RGRcpr</t>
  </si>
  <si>
    <t>39 24.602</t>
  </si>
  <si>
    <t>-107 13.332</t>
  </si>
  <si>
    <t>Carbondale P&amp;R</t>
  </si>
  <si>
    <t>Rapid Transit Park &amp; Ride</t>
  </si>
  <si>
    <t>RGRrr</t>
  </si>
  <si>
    <t>39 26.801</t>
  </si>
  <si>
    <t>-107 15.560</t>
  </si>
  <si>
    <t>Wide Open Spaces</t>
  </si>
  <si>
    <t>RGRold82</t>
  </si>
  <si>
    <t>39 28.408</t>
  </si>
  <si>
    <t>-107 16.243</t>
  </si>
  <si>
    <t>Small Parking</t>
  </si>
  <si>
    <t>Small parking area</t>
  </si>
  <si>
    <t>RGRmt</t>
  </si>
  <si>
    <t>39 31.783</t>
  </si>
  <si>
    <t>-107 19.539</t>
  </si>
  <si>
    <t>Midland Tr</t>
  </si>
  <si>
    <t>Start of Midland Tr</t>
  </si>
  <si>
    <t>Trail between Rock Bottom Ranch &amp; Catherine Bridge Closed Dec thru April!</t>
  </si>
  <si>
    <t>Waypoints added for rest of trail</t>
  </si>
  <si>
    <t>GlenWood Canon</t>
  </si>
  <si>
    <t>Asphalt, Concrete packed crushers</t>
  </si>
  <si>
    <t>REpcad</t>
  </si>
  <si>
    <t>Bulingame Trail, Old Stage Trail</t>
  </si>
  <si>
    <t>s</t>
  </si>
  <si>
    <t>Rio Grande Rail Trail</t>
  </si>
  <si>
    <t>GWC2rp</t>
  </si>
  <si>
    <t>Two Rivers Park Ball Field Restroom</t>
  </si>
  <si>
    <t>Two Rivers Park Parking off Devereux Rd</t>
  </si>
  <si>
    <t>39 33.114</t>
  </si>
  <si>
    <t>-107 19.931</t>
  </si>
  <si>
    <t>Ball Field RR</t>
  </si>
  <si>
    <t>2 Rivers Park</t>
  </si>
  <si>
    <t>GWCrgr</t>
  </si>
  <si>
    <t>39 32.986</t>
  </si>
  <si>
    <t>-107 19.800</t>
  </si>
  <si>
    <t>RioGrande Tr</t>
  </si>
  <si>
    <t>GWCl70</t>
  </si>
  <si>
    <t>39 32.954</t>
  </si>
  <si>
    <t>-107 19.695</t>
  </si>
  <si>
    <t>Laurel I70</t>
  </si>
  <si>
    <t>Laurel St @ I70</t>
  </si>
  <si>
    <t>GWCl6th</t>
  </si>
  <si>
    <t>39 33,009</t>
  </si>
  <si>
    <t>-107 19.617</t>
  </si>
  <si>
    <t>Laurel 6th</t>
  </si>
  <si>
    <t>Laurel St @ 6th Ave
Track avoids crossing Grand Ave</t>
  </si>
  <si>
    <t>GWCcg</t>
  </si>
  <si>
    <t>39 33.049</t>
  </si>
  <si>
    <t>-107 19.182</t>
  </si>
  <si>
    <t>Canyon Gate</t>
  </si>
  <si>
    <t>Gate @ Yampah Spa</t>
  </si>
  <si>
    <t>GWCo70</t>
  </si>
  <si>
    <t>39 33.658</t>
  </si>
  <si>
    <t>-107 18.604</t>
  </si>
  <si>
    <t>Over I70</t>
  </si>
  <si>
    <t>Over I70, Trail uses old US 6</t>
  </si>
  <si>
    <t>GWCpav</t>
  </si>
  <si>
    <t>39 33.491</t>
  </si>
  <si>
    <t>-107 18.513</t>
  </si>
  <si>
    <t>Pavillion</t>
  </si>
  <si>
    <t>Share No Name Lane E</t>
  </si>
  <si>
    <t>GWCnnl</t>
  </si>
  <si>
    <t>39 33.700</t>
  </si>
  <si>
    <t>-107 18.147</t>
  </si>
  <si>
    <t>share NoName Ln</t>
  </si>
  <si>
    <t>GWCnnra</t>
  </si>
  <si>
    <t>39 33.621</t>
  </si>
  <si>
    <t>-107 17.589</t>
  </si>
  <si>
    <t>Resume bike path at Rest Area entrance</t>
  </si>
  <si>
    <t>GWCras</t>
  </si>
  <si>
    <t>39 33.503</t>
  </si>
  <si>
    <t>-107 17.490</t>
  </si>
  <si>
    <t>Spur to RA</t>
  </si>
  <si>
    <t>Spur trail to Rest Area</t>
  </si>
  <si>
    <t>GWCgcrr</t>
  </si>
  <si>
    <t>39 33.637</t>
  </si>
  <si>
    <t>-107 15.089</t>
  </si>
  <si>
    <t>Grizzly Cr RR</t>
  </si>
  <si>
    <t>Rest Area</t>
  </si>
  <si>
    <t>GWCgct</t>
  </si>
  <si>
    <t>39 33.635</t>
  </si>
  <si>
    <t>-107 15.025</t>
  </si>
  <si>
    <t>Grizzly Cr Tr</t>
  </si>
  <si>
    <t>Bike Path to Additonal parking &amp; trail</t>
  </si>
  <si>
    <t>GWCsrr</t>
  </si>
  <si>
    <t>39 34.174</t>
  </si>
  <si>
    <t>Restroom under I70 - Kayak/Raft launch</t>
  </si>
  <si>
    <t>Shoshone PwrPlant</t>
  </si>
  <si>
    <t>39 35.378</t>
  </si>
  <si>
    <t>-107 11.395</t>
  </si>
  <si>
    <t>HangingLake RR</t>
  </si>
  <si>
    <t>Restrooms, Parking (0.4 Miles to trail)</t>
  </si>
  <si>
    <t>GWCsdd</t>
  </si>
  <si>
    <t>39 35.271</t>
  </si>
  <si>
    <t>-107 11.642</t>
  </si>
  <si>
    <t>Shoshone Diversion</t>
  </si>
  <si>
    <t>Dam</t>
  </si>
  <si>
    <t>Diversion Dam for power plant</t>
  </si>
  <si>
    <t>GWChlt</t>
  </si>
  <si>
    <t>-107 11.052</t>
  </si>
  <si>
    <t>HangingLake Tr</t>
  </si>
  <si>
    <t>Steep, rocky 1.2 mile trail to Hanging Lake &amp;
Spouting Rock</t>
  </si>
  <si>
    <t>GWChlth</t>
  </si>
  <si>
    <t>GWChltrr</t>
  </si>
  <si>
    <t>Hidden on other side of Dead Horse Creek</t>
  </si>
  <si>
    <t>GWCup2</t>
  </si>
  <si>
    <t>39 36.120</t>
  </si>
  <si>
    <t>UP 2</t>
  </si>
  <si>
    <t>Under EB</t>
  </si>
  <si>
    <t>Back out</t>
  </si>
  <si>
    <t>GWCup1</t>
  </si>
  <si>
    <t>39 36.100</t>
  </si>
  <si>
    <t>-107  9.896</t>
  </si>
  <si>
    <t>-107  9.736</t>
  </si>
  <si>
    <t>UP 1</t>
  </si>
  <si>
    <t>GWCbr</t>
  </si>
  <si>
    <t>39 36.856</t>
  </si>
  <si>
    <t>-107  8.328</t>
  </si>
  <si>
    <t>Blair Ranch</t>
  </si>
  <si>
    <t>Blair Ranch Rest Area</t>
  </si>
  <si>
    <t>UP 3</t>
  </si>
  <si>
    <t>GWCup4</t>
  </si>
  <si>
    <t>GWCup3</t>
  </si>
  <si>
    <t>-107  7.211</t>
  </si>
  <si>
    <t>UP 4</t>
  </si>
  <si>
    <t>39 37.490</t>
  </si>
  <si>
    <t>QWCup5</t>
  </si>
  <si>
    <t>39 37.540</t>
  </si>
  <si>
    <t>-107  6.357</t>
  </si>
  <si>
    <t>UP 5</t>
  </si>
  <si>
    <t>GWCdth</t>
  </si>
  <si>
    <t>-107  6.337</t>
  </si>
  <si>
    <t>Dotsero TH RR</t>
  </si>
  <si>
    <t>End of Trail  - N Frontage Rd from Dotsero</t>
  </si>
  <si>
    <t>QWCsr</t>
  </si>
  <si>
    <t>Spouting Rock</t>
  </si>
  <si>
    <t>Shower</t>
  </si>
  <si>
    <t>Do not touch water here or Hanging Lake!</t>
  </si>
  <si>
    <t>GWChut</t>
  </si>
  <si>
    <t>39 36.034</t>
  </si>
  <si>
    <t>-107 11.463</t>
  </si>
  <si>
    <t>Lodge</t>
  </si>
  <si>
    <t>Small shelter near trail</t>
  </si>
  <si>
    <t>GWCsrt</t>
  </si>
  <si>
    <t>39 36.068</t>
  </si>
  <si>
    <t>-107 11.533</t>
  </si>
  <si>
    <t>SpoutingRock Tr</t>
  </si>
  <si>
    <t>Steep trail to Spouting Rock</t>
  </si>
  <si>
    <t>GWChl</t>
  </si>
  <si>
    <t>39 36.075</t>
  </si>
  <si>
    <t>-107 11.494</t>
  </si>
  <si>
    <t>Hanging Lake</t>
  </si>
  <si>
    <t>Awesome</t>
  </si>
  <si>
    <t>-107 20.023</t>
  </si>
  <si>
    <t>-107 13.673</t>
  </si>
  <si>
    <t>39 35.560</t>
  </si>
  <si>
    <t>Small Shelter</t>
  </si>
  <si>
    <t>39 35.565</t>
  </si>
  <si>
    <t>-107 11.017</t>
  </si>
  <si>
    <t>39 36.108</t>
  </si>
  <si>
    <t>-107 11.538</t>
  </si>
  <si>
    <t>39 37.432</t>
  </si>
  <si>
    <t>-107  7.358</t>
  </si>
  <si>
    <t>39 37.604</t>
  </si>
  <si>
    <t>Follows W Bank trails in Glenwood Springs</t>
  </si>
  <si>
    <t>Dark Red</t>
  </si>
  <si>
    <t>Concrete, Asphalt, City streets</t>
  </si>
  <si>
    <t>Rpcar</t>
  </si>
  <si>
    <t>#</t>
  </si>
  <si>
    <t>GWC2rprr</t>
  </si>
  <si>
    <t>Award winning trail, with side option up highly photographed lake &amp; falls.</t>
  </si>
  <si>
    <t>Easy, only a few grades</t>
  </si>
  <si>
    <t xml:space="preserve">Trail starts at W end of Two Rivers Park in Glenwood Springs, up river to Dotsero Trailhead
</t>
  </si>
  <si>
    <r>
      <t xml:space="preserve">E Vail Trailhead- </t>
    </r>
    <r>
      <rPr>
        <sz val="10"/>
        <rFont val="Arial"/>
        <family val="2"/>
      </rPr>
      <t>(</t>
    </r>
    <r>
      <rPr>
        <b/>
        <sz val="10"/>
        <color indexed="21"/>
        <rFont val="Arial"/>
        <family val="2"/>
      </rPr>
      <t>VPevth</t>
    </r>
    <r>
      <rPr>
        <sz val="10"/>
        <rFont val="Arial"/>
        <family val="2"/>
      </rPr>
      <t>)</t>
    </r>
  </si>
  <si>
    <r>
      <t>Vail Summit E Parking (</t>
    </r>
    <r>
      <rPr>
        <b/>
        <sz val="10"/>
        <color indexed="21"/>
        <rFont val="Arial"/>
        <family val="2"/>
      </rPr>
      <t>VPslp</t>
    </r>
    <r>
      <rPr>
        <sz val="10"/>
        <rFont val="Arial"/>
        <family val="2"/>
      </rPr>
      <t>)</t>
    </r>
  </si>
  <si>
    <r>
      <t>Vail Pass Tr on Bridge St (</t>
    </r>
    <r>
      <rPr>
        <b/>
        <sz val="10"/>
        <color indexed="36"/>
        <rFont val="Arial"/>
        <family val="2"/>
      </rPr>
      <t>GVTvp</t>
    </r>
    <r>
      <rPr>
        <sz val="10"/>
        <rFont val="Arial"/>
        <family val="2"/>
      </rPr>
      <t>)</t>
    </r>
  </si>
  <si>
    <r>
      <t>Dowd Junction - (</t>
    </r>
    <r>
      <rPr>
        <b/>
        <sz val="10"/>
        <color indexed="36"/>
        <rFont val="Arial"/>
        <family val="2"/>
      </rPr>
      <t>GVTevr</t>
    </r>
    <r>
      <rPr>
        <sz val="10"/>
        <rFont val="Arial"/>
        <family val="2"/>
      </rPr>
      <t>)</t>
    </r>
  </si>
  <si>
    <r>
      <t>Parking Area Two Rivers Park (</t>
    </r>
    <r>
      <rPr>
        <b/>
        <sz val="10"/>
        <color indexed="14"/>
        <rFont val="Arial"/>
        <family val="2"/>
      </rPr>
      <t>GWC2rprr</t>
    </r>
    <r>
      <rPr>
        <sz val="10"/>
        <rFont val="Arial"/>
        <family val="2"/>
      </rPr>
      <t>)</t>
    </r>
  </si>
  <si>
    <r>
      <t>Dotsero Trail Head - (</t>
    </r>
    <r>
      <rPr>
        <b/>
        <sz val="10"/>
        <color indexed="14"/>
        <rFont val="Arial"/>
        <family val="2"/>
      </rPr>
      <t>GWCdth</t>
    </r>
    <r>
      <rPr>
        <sz val="10"/>
        <rFont val="Arial"/>
        <family val="2"/>
      </rPr>
      <t>)</t>
    </r>
  </si>
  <si>
    <t>Clear Cr SIlverPlume</t>
  </si>
  <si>
    <t>CCSP</t>
  </si>
  <si>
    <t>Blue River 9</t>
  </si>
  <si>
    <t>Loveland Bakerville</t>
  </si>
  <si>
    <t>LBV</t>
  </si>
  <si>
    <t>BR9</t>
  </si>
  <si>
    <t>LoveBakerV</t>
  </si>
  <si>
    <t>Loveland to Bakerville Trail</t>
  </si>
  <si>
    <t xml:space="preserve">Trail starts at Loveland Valley Ski area parking Lot (Just E of Eisenhour &amp; Johnson tunnels
</t>
  </si>
  <si>
    <t>LightGreen</t>
  </si>
  <si>
    <t>Dark Green</t>
  </si>
  <si>
    <t>Easy</t>
  </si>
  <si>
    <t>Blue River/ hwy 9</t>
  </si>
  <si>
    <t>SVTdrl</t>
  </si>
  <si>
    <t>DRL Tr</t>
  </si>
  <si>
    <t>Dillon Reservoir Loop Trail E of Dam</t>
  </si>
  <si>
    <t>SVTspur6</t>
  </si>
  <si>
    <t>39 37.603</t>
  </si>
  <si>
    <t>39 37.638</t>
  </si>
  <si>
    <t>-106  3.384</t>
  </si>
  <si>
    <t>Spur to US 6</t>
  </si>
  <si>
    <t>Spur to US 6 &amp; shops</t>
  </si>
  <si>
    <t>SVT-6</t>
  </si>
  <si>
    <t>39 37.685</t>
  </si>
  <si>
    <t>-106  3.189</t>
  </si>
  <si>
    <t>US 6</t>
  </si>
  <si>
    <t>SVT-ate</t>
  </si>
  <si>
    <t>39 37.571</t>
  </si>
  <si>
    <t>-106  3.598</t>
  </si>
  <si>
    <t>Anemone Tr E</t>
  </si>
  <si>
    <t>Use Anemone Tr Westward</t>
  </si>
  <si>
    <t>SVT-atw</t>
  </si>
  <si>
    <t>39 37.547</t>
  </si>
  <si>
    <t>-106  3.750</t>
  </si>
  <si>
    <t>Anemone Tr W</t>
  </si>
  <si>
    <t>Resume MUP</t>
  </si>
  <si>
    <t>SVTbrp</t>
  </si>
  <si>
    <t>39 37.462</t>
  </si>
  <si>
    <t>-106  3.921</t>
  </si>
  <si>
    <t>BlueRiver Park</t>
  </si>
  <si>
    <t>39 37.732</t>
  </si>
  <si>
    <t>-106  4.304</t>
  </si>
  <si>
    <t>Share Blue 9 Tr under Blue River Pky</t>
  </si>
  <si>
    <t>39 37.798</t>
  </si>
  <si>
    <t>-106  4.271</t>
  </si>
  <si>
    <t>End Blue 9 share- continue along river</t>
  </si>
  <si>
    <t>SVTtcs</t>
  </si>
  <si>
    <t>39 37.878</t>
  </si>
  <si>
    <t>-106  4.334</t>
  </si>
  <si>
    <t>TownCenter S</t>
  </si>
  <si>
    <t>Bridge across river to shopping &amp; Blue9 Tr</t>
  </si>
  <si>
    <t>SVTtcn</t>
  </si>
  <si>
    <t>39 37.894</t>
  </si>
  <si>
    <t>-106  4.372</t>
  </si>
  <si>
    <t>TownCenter N</t>
  </si>
  <si>
    <t>SVTwgp</t>
  </si>
  <si>
    <t>39 38.634</t>
  </si>
  <si>
    <t>-106  4.622</t>
  </si>
  <si>
    <t>Willow Grove RR</t>
  </si>
  <si>
    <t>SVTbrc</t>
  </si>
  <si>
    <t>39 38.804</t>
  </si>
  <si>
    <t>-106  4.695</t>
  </si>
  <si>
    <t>On street</t>
  </si>
  <si>
    <t>Follow Blue River Circle (on street)</t>
  </si>
  <si>
    <t>SVTllc</t>
  </si>
  <si>
    <t>39 39.098</t>
  </si>
  <si>
    <t>-106  4.653</t>
  </si>
  <si>
    <t>Resume path off Legend Lake Circle</t>
  </si>
  <si>
    <t>SVTnpp</t>
  </si>
  <si>
    <t>39 39.530</t>
  </si>
  <si>
    <t>-106  4.926</t>
  </si>
  <si>
    <t>N Pond Park</t>
  </si>
  <si>
    <t>Parking, Restroom at N Pond Park</t>
  </si>
  <si>
    <t>Asphalt, Concrete, residential streets</t>
  </si>
  <si>
    <t>SVTbr9w</t>
  </si>
  <si>
    <t>SVTbr9e</t>
  </si>
  <si>
    <t>SVTbr9n</t>
  </si>
  <si>
    <t>BR9 Tr N</t>
  </si>
  <si>
    <t>BR9 Tr E</t>
  </si>
  <si>
    <t>BR9 Tr W</t>
  </si>
  <si>
    <t>BlueR9</t>
  </si>
  <si>
    <t>MUPS and shoulder lanes along Highway 9 from I70 North</t>
  </si>
  <si>
    <t>BR9-sl</t>
  </si>
  <si>
    <t>39 47.470</t>
  </si>
  <si>
    <t>-106  9.573</t>
  </si>
  <si>
    <t>Shoulder Lane</t>
  </si>
  <si>
    <t>Start of Shoulder lane</t>
  </si>
  <si>
    <t>BR9upr</t>
  </si>
  <si>
    <t>39 47,115</t>
  </si>
  <si>
    <t>-106  9.373</t>
  </si>
  <si>
    <t>Ute Pas Rd</t>
  </si>
  <si>
    <t>Small parking area E on Ute Pass Rd</t>
  </si>
  <si>
    <t>BR9-fn</t>
  </si>
  <si>
    <t>39 45.599</t>
  </si>
  <si>
    <t>-106  8.132</t>
  </si>
  <si>
    <t>Fishing N</t>
  </si>
  <si>
    <t>Fishing Area Restroom and parking</t>
  </si>
  <si>
    <t>BR9-bc</t>
  </si>
  <si>
    <t>39 44.110</t>
  </si>
  <si>
    <t>-106  8.041</t>
  </si>
  <si>
    <t>Boulder Cr</t>
  </si>
  <si>
    <t>Public Access fishing</t>
  </si>
  <si>
    <t>BR9brc</t>
  </si>
  <si>
    <t>39 43.518</t>
  </si>
  <si>
    <t>-106  7.858</t>
  </si>
  <si>
    <t>BlueRiver campgrnd</t>
  </si>
  <si>
    <t>Campground</t>
  </si>
  <si>
    <t>Blue River Campground</t>
  </si>
  <si>
    <t>BR9-fm</t>
  </si>
  <si>
    <t>39 43.166</t>
  </si>
  <si>
    <t>-106  7.374</t>
  </si>
  <si>
    <t>Fishing Access</t>
  </si>
  <si>
    <t>BR9-fm2</t>
  </si>
  <si>
    <t>39 42.330</t>
  </si>
  <si>
    <t>-106  6.713</t>
  </si>
  <si>
    <t>CR 1870</t>
  </si>
  <si>
    <t>County Rd 1870 - Public Fishing Access</t>
  </si>
  <si>
    <t>BR9-fm3</t>
  </si>
  <si>
    <t>39 40.733</t>
  </si>
  <si>
    <t>-106  5.818</t>
  </si>
  <si>
    <t>BRpsvtn</t>
  </si>
  <si>
    <t>39 39.574</t>
  </si>
  <si>
    <t>-106  5.040</t>
  </si>
  <si>
    <t>SVT Tr N</t>
  </si>
  <si>
    <t>N end of SVT Tr</t>
  </si>
  <si>
    <t>BR9loop</t>
  </si>
  <si>
    <t>39 38.140</t>
  </si>
  <si>
    <t>-106  4.572</t>
  </si>
  <si>
    <t>6th St loop</t>
  </si>
  <si>
    <t>Loop start / end - acces to SVT Tr</t>
  </si>
  <si>
    <t>BR9svts</t>
  </si>
  <si>
    <t>39 37.730</t>
  </si>
  <si>
    <t>-106  4.303</t>
  </si>
  <si>
    <t>SVT Tr S</t>
  </si>
  <si>
    <t>Share SVT Tr under bridge</t>
  </si>
  <si>
    <t>BR9svte</t>
  </si>
  <si>
    <t>39 37.799</t>
  </si>
  <si>
    <t>-106  4.272</t>
  </si>
  <si>
    <t>SVT Tr E</t>
  </si>
  <si>
    <t>Leave SVT share go R to follow trail</t>
  </si>
  <si>
    <t>BR9tcs</t>
  </si>
  <si>
    <t>39 37.890</t>
  </si>
  <si>
    <t>-106  4.378</t>
  </si>
  <si>
    <t>Spur trail over river to SVT Tr</t>
  </si>
  <si>
    <t>BR9tcn</t>
  </si>
  <si>
    <t>39 37.970</t>
  </si>
  <si>
    <t>-106  4.398</t>
  </si>
  <si>
    <t>EOT - 6th St - SVT Tr to E</t>
  </si>
  <si>
    <r>
      <t>Hwy 9 N of Ute Pass Rd (</t>
    </r>
    <r>
      <rPr>
        <b/>
        <sz val="10"/>
        <color indexed="17"/>
        <rFont val="Arial"/>
        <family val="2"/>
      </rPr>
      <t>BR9-sl</t>
    </r>
    <r>
      <rPr>
        <sz val="10"/>
        <rFont val="Arial"/>
        <family val="2"/>
      </rPr>
      <t>)</t>
    </r>
  </si>
  <si>
    <r>
      <t>Hwy9 @ 6th St (</t>
    </r>
    <r>
      <rPr>
        <b/>
        <sz val="10"/>
        <color indexed="17"/>
        <rFont val="Arial"/>
        <family val="2"/>
      </rPr>
      <t>BR9loop</t>
    </r>
    <r>
      <rPr>
        <sz val="10"/>
        <rFont val="Arial"/>
        <family val="2"/>
      </rPr>
      <t>)</t>
    </r>
  </si>
  <si>
    <r>
      <t>Loveland Valley parking (</t>
    </r>
    <r>
      <rPr>
        <b/>
        <sz val="10"/>
        <color indexed="11"/>
        <rFont val="Arial"/>
        <family val="2"/>
      </rPr>
      <t>LBVlvp</t>
    </r>
    <r>
      <rPr>
        <sz val="10"/>
        <rFont val="Arial"/>
        <family val="2"/>
      </rPr>
      <t>)</t>
    </r>
  </si>
  <si>
    <r>
      <t>Bakerville exit - (</t>
    </r>
    <r>
      <rPr>
        <b/>
        <sz val="10"/>
        <color indexed="11"/>
        <rFont val="Arial"/>
        <family val="2"/>
      </rPr>
      <t>LBVbv</t>
    </r>
    <r>
      <rPr>
        <sz val="10"/>
        <rFont val="Arial"/>
        <family val="2"/>
      </rPr>
      <t>)</t>
    </r>
  </si>
  <si>
    <t>LBVlvsa</t>
  </si>
  <si>
    <t>39 41.202</t>
  </si>
  <si>
    <t>-106 52.973</t>
  </si>
  <si>
    <t>LovelandValley</t>
  </si>
  <si>
    <t>Loveland Valley Ski Area Parking</t>
  </si>
  <si>
    <t>LBVtr</t>
  </si>
  <si>
    <t>39 41.213</t>
  </si>
  <si>
    <t>-106 52.971</t>
  </si>
  <si>
    <t>Tr start</t>
  </si>
  <si>
    <t>N end of trail</t>
  </si>
  <si>
    <t>LBVbaker</t>
  </si>
  <si>
    <t>39 41.481</t>
  </si>
  <si>
    <t>-106 48.310</t>
  </si>
  <si>
    <t>Bakerville Exit</t>
  </si>
  <si>
    <t>EOT Bakerville exit
can continue on frontage Rd E to CCSP Tr</t>
  </si>
  <si>
    <t>Almost all downhill with centerline</t>
  </si>
  <si>
    <t>CCSilverP</t>
  </si>
  <si>
    <t>Clear Creek Greenway - Silver Plume  section</t>
  </si>
  <si>
    <r>
      <t>Loveland Valley parking (</t>
    </r>
    <r>
      <rPr>
        <b/>
        <sz val="10"/>
        <color indexed="49"/>
        <rFont val="Arial"/>
        <family val="2"/>
      </rPr>
      <t>LBVlvp</t>
    </r>
    <r>
      <rPr>
        <sz val="10"/>
        <rFont val="Arial"/>
        <family val="2"/>
      </rPr>
      <t>)</t>
    </r>
  </si>
  <si>
    <r>
      <t>Bakerville exit - (DD</t>
    </r>
    <r>
      <rPr>
        <sz val="10"/>
        <rFont val="Arial"/>
        <family val="2"/>
      </rPr>
      <t>)</t>
    </r>
  </si>
  <si>
    <t>Almost all downhill, Scenic views of operating historic Georgetown Loop railroad
Argent Grade MTB trail starts off W end of parking area W of depot</t>
  </si>
  <si>
    <t>Rpac</t>
  </si>
  <si>
    <t>CCSPspd</t>
  </si>
  <si>
    <t>39 41.670</t>
  </si>
  <si>
    <t>-105 43.517</t>
  </si>
  <si>
    <t>SilverPlume Depot</t>
  </si>
  <si>
    <t>Limited parking to W of depot</t>
  </si>
  <si>
    <t>CCSPview</t>
  </si>
  <si>
    <t>39 41.965</t>
  </si>
  <si>
    <t>I70 Overlook</t>
  </si>
  <si>
    <t>CCSPgtd</t>
  </si>
  <si>
    <t>39 42.108</t>
  </si>
  <si>
    <t>-105 42.359</t>
  </si>
  <si>
    <t>-105 42.656</t>
  </si>
  <si>
    <t>Georgetown Depot</t>
  </si>
  <si>
    <t>CCSPdgs</t>
  </si>
  <si>
    <t>39 42.058</t>
  </si>
  <si>
    <t>-105 42.407</t>
  </si>
  <si>
    <t>DevilsGate Station</t>
  </si>
  <si>
    <t>Restrooms at station</t>
  </si>
  <si>
    <t>CCSP6b</t>
  </si>
  <si>
    <t>39 42.398</t>
  </si>
  <si>
    <t>-105 41.917</t>
  </si>
  <si>
    <t>6th Brownell</t>
  </si>
  <si>
    <t>End of track - can continue E to CCSPwo</t>
  </si>
  <si>
    <t>CCSPwo</t>
  </si>
  <si>
    <t>-105 41.598</t>
  </si>
  <si>
    <t>Wildlife Observation</t>
  </si>
  <si>
    <r>
      <t xml:space="preserve">Wildlife observation area at lake
</t>
    </r>
    <r>
      <rPr>
        <sz val="10"/>
        <color indexed="49"/>
        <rFont val="Arial"/>
        <family val="2"/>
      </rPr>
      <t>not in route</t>
    </r>
  </si>
  <si>
    <t>39 43.597</t>
  </si>
  <si>
    <t>Clear Creek Greenway</t>
  </si>
  <si>
    <t>Easy Down - Steep but short</t>
  </si>
  <si>
    <t>Easy, only steep near dam</t>
  </si>
  <si>
    <t>ClearCreek SilverPlume</t>
  </si>
  <si>
    <t>Blue River Hwy 9</t>
  </si>
  <si>
    <t>Loveland BakerVille</t>
  </si>
  <si>
    <t>Fraser River Trail</t>
  </si>
  <si>
    <t>Fraser River &amp; E Fraser River Trails</t>
  </si>
  <si>
    <t>Follows E Fraser River Trail from Fraser River Metropolitan Recreation Center N</t>
  </si>
  <si>
    <t>39 55.927</t>
  </si>
  <si>
    <t>-105 47.487</t>
  </si>
  <si>
    <t>Metro Rec</t>
  </si>
  <si>
    <t>FRTmrc</t>
  </si>
  <si>
    <t>FRTrr</t>
  </si>
  <si>
    <t>39 56.003</t>
  </si>
  <si>
    <t>-105 47.538</t>
  </si>
  <si>
    <t>Rendezvous Rd</t>
  </si>
  <si>
    <t>Alongside Rendezvous Rd</t>
  </si>
  <si>
    <t>FRT-1</t>
  </si>
  <si>
    <t>39 56.041</t>
  </si>
  <si>
    <t>-105 47.369</t>
  </si>
  <si>
    <t>Via - follow path N</t>
  </si>
  <si>
    <t>FRTmrr</t>
  </si>
  <si>
    <t>39 56,763</t>
  </si>
  <si>
    <t>-105 48.730</t>
  </si>
  <si>
    <t>MeadowRidge Rd</t>
  </si>
  <si>
    <t>trail jogs to left</t>
  </si>
  <si>
    <t>FRTswd</t>
  </si>
  <si>
    <t>39 56.766</t>
  </si>
  <si>
    <t>-105 48.773</t>
  </si>
  <si>
    <t>S Wapiti Drive</t>
  </si>
  <si>
    <t>narrower trail</t>
  </si>
  <si>
    <t>FRTwth</t>
  </si>
  <si>
    <t>39 56.780</t>
  </si>
  <si>
    <t>-105 48,789</t>
  </si>
  <si>
    <t>History Park</t>
  </si>
  <si>
    <t>Walk thru History Park - spur to trailhead</t>
  </si>
  <si>
    <t>FRThcta</t>
  </si>
  <si>
    <t>39 56,772</t>
  </si>
  <si>
    <t>-105 48.823</t>
  </si>
  <si>
    <t>HCTA TH</t>
  </si>
  <si>
    <t>Trailhead On Clayton Ave - Not in route
Next to High Country Trails Alliance</t>
  </si>
  <si>
    <t>FRTcr8</t>
  </si>
  <si>
    <t>39 57.113</t>
  </si>
  <si>
    <t>-105 48.854</t>
  </si>
  <si>
    <t>CR8</t>
  </si>
  <si>
    <t>FRT40cr8</t>
  </si>
  <si>
    <t>39 57.121</t>
  </si>
  <si>
    <t>-105 49.101</t>
  </si>
  <si>
    <t>Hwy 40 - CR8</t>
  </si>
  <si>
    <t>Follow Shoulder N on Hwy 40</t>
  </si>
  <si>
    <t>County Rd 8 - follow W to Hwy 40</t>
  </si>
  <si>
    <t>39 57.332</t>
  </si>
  <si>
    <t>-105 49.199</t>
  </si>
  <si>
    <t>FRTf2g</t>
  </si>
  <si>
    <t>F2G Tr</t>
  </si>
  <si>
    <r>
      <t xml:space="preserve">Fraser to Granby Trail @ Hwy 40 &amp; CR 5
</t>
    </r>
    <r>
      <rPr>
        <sz val="10"/>
        <color indexed="30"/>
        <rFont val="Arial"/>
        <family val="2"/>
      </rPr>
      <t>Restrooms at Ballpark along F2G Tr</t>
    </r>
  </si>
  <si>
    <t>FRTkth</t>
  </si>
  <si>
    <t>39 56.984</t>
  </si>
  <si>
    <t>-105 49.076</t>
  </si>
  <si>
    <t>Koppers TH</t>
  </si>
  <si>
    <t>Small Koppers Park - limited parking</t>
  </si>
  <si>
    <t>FRTbv</t>
  </si>
  <si>
    <t>39 54.832</t>
  </si>
  <si>
    <t>-105 46.931</t>
  </si>
  <si>
    <t>Beaver Village</t>
  </si>
  <si>
    <t>Beaver Village - E side of Hwy 40</t>
  </si>
  <si>
    <t>FRThprr</t>
  </si>
  <si>
    <t>39 55.185</t>
  </si>
  <si>
    <t>-105 47.067</t>
  </si>
  <si>
    <t>Hideaway Park</t>
  </si>
  <si>
    <t>Park, skate park, concerts, RR</t>
  </si>
  <si>
    <t>Fitness Center</t>
  </si>
  <si>
    <t>Cross Hwy 40 to start off street heading S</t>
  </si>
  <si>
    <t>FRTicg</t>
  </si>
  <si>
    <t>39 54.262</t>
  </si>
  <si>
    <t>-105 46.709</t>
  </si>
  <si>
    <t>Idlewild Campground</t>
  </si>
  <si>
    <t>FRTrrp</t>
  </si>
  <si>
    <t>39 53.904</t>
  </si>
  <si>
    <t>-105 46.431</t>
  </si>
  <si>
    <t>Parking, RR</t>
  </si>
  <si>
    <t>Parking, Restrooms off Hwy 40</t>
  </si>
  <si>
    <t>FRTtd</t>
  </si>
  <si>
    <t>39 53.596</t>
  </si>
  <si>
    <t>-105 45.882</t>
  </si>
  <si>
    <t>Trademark Dr</t>
  </si>
  <si>
    <t>Follow road SW</t>
  </si>
  <si>
    <t>FRTwpdn</t>
  </si>
  <si>
    <t>39 53.543</t>
  </si>
  <si>
    <t>-105 45.958</t>
  </si>
  <si>
    <t>WinterP Dr N</t>
  </si>
  <si>
    <t>Path on S side of Winter Park Dr</t>
  </si>
  <si>
    <t>FRTloop</t>
  </si>
  <si>
    <t>39 53.445</t>
  </si>
  <si>
    <t>-105 45.787</t>
  </si>
  <si>
    <t>Loop</t>
  </si>
  <si>
    <t>Loop - Keep Right for now - cross road</t>
  </si>
  <si>
    <t>FRTvs</t>
  </si>
  <si>
    <t>39 53.046</t>
  </si>
  <si>
    <t>-105 45.708</t>
  </si>
  <si>
    <t>Village Gondola</t>
  </si>
  <si>
    <t>S end of Village - go thru it N bound
Keep speed down to walking or dismount</t>
  </si>
  <si>
    <t>FRTvrr</t>
  </si>
  <si>
    <t>39 53.080</t>
  </si>
  <si>
    <t>-105 45.740</t>
  </si>
  <si>
    <t>Public Restrooms</t>
  </si>
  <si>
    <t>FRTtbp</t>
  </si>
  <si>
    <t>39 53.173</t>
  </si>
  <si>
    <t>-105 45.778</t>
  </si>
  <si>
    <t>Trestle Bike Park</t>
  </si>
  <si>
    <t>Trestle Bike Park lift + other amusements</t>
  </si>
  <si>
    <t>FRTmtb</t>
  </si>
  <si>
    <t>39 53.228</t>
  </si>
  <si>
    <t>-105 45.686</t>
  </si>
  <si>
    <t>Moffat Tunnel</t>
  </si>
  <si>
    <t>End of track</t>
  </si>
  <si>
    <t>Moffat RR tunnel &amp; Water Tunnel
continue thru lots &amp; down to FRTloop</t>
  </si>
  <si>
    <t>FRT</t>
  </si>
  <si>
    <t>E Frasier River Trail</t>
  </si>
  <si>
    <t>Fraser2Granby</t>
  </si>
  <si>
    <t>Fraser River to Granby Trail</t>
  </si>
  <si>
    <t>F2G</t>
  </si>
  <si>
    <t>Fraser River Trails</t>
  </si>
  <si>
    <t>Fraser to Granby Trail</t>
  </si>
  <si>
    <t>FraserRT</t>
  </si>
  <si>
    <t>CCIdahoS</t>
  </si>
  <si>
    <t>Dark Blue</t>
  </si>
  <si>
    <t>Indigo</t>
  </si>
  <si>
    <r>
      <rPr>
        <b/>
        <sz val="10"/>
        <color indexed="12"/>
        <rFont val="Arial"/>
        <family val="2"/>
      </rPr>
      <t>R*</t>
    </r>
    <r>
      <rPr>
        <b/>
        <sz val="10"/>
        <rFont val="Arial"/>
        <family val="2"/>
      </rPr>
      <t>Fpcad</t>
    </r>
  </si>
  <si>
    <t>Track from FRTmrr to FRTf2g is dirt - rest thru Winterpark Resort are paved. Hence 'R*' code.
Route done in order shown to prevent backtracking or repeating of tracklog.</t>
  </si>
  <si>
    <t>CCISwe</t>
  </si>
  <si>
    <t>30 44.625</t>
  </si>
  <si>
    <t>-105 32.127</t>
  </si>
  <si>
    <t>W Exit IdahoSprings</t>
  </si>
  <si>
    <t>Stanley Rd W of W I70 exit</t>
  </si>
  <si>
    <t>CCISdw</t>
  </si>
  <si>
    <t>39 44.425</t>
  </si>
  <si>
    <t>-105 31.331</t>
  </si>
  <si>
    <t>Dirt Tr to Visitors</t>
  </si>
  <si>
    <t>steep dirt trail to Forest Visitors Center</t>
  </si>
  <si>
    <t>CCIS103p</t>
  </si>
  <si>
    <t>39 44.427</t>
  </si>
  <si>
    <t>-105 31.265</t>
  </si>
  <si>
    <t>103 Parking</t>
  </si>
  <si>
    <t>Small parking area off I70 exit ramp
Not in route - can't vouch for safety</t>
  </si>
  <si>
    <t>CCIS103</t>
  </si>
  <si>
    <t>39 44.400</t>
  </si>
  <si>
    <t>-105 31.269</t>
  </si>
  <si>
    <t>Cross 103</t>
  </si>
  <si>
    <t>Trail resumes E of Hwy 103</t>
  </si>
  <si>
    <t>CCISctww</t>
  </si>
  <si>
    <t>39 44.437</t>
  </si>
  <si>
    <t>-105 30.956</t>
  </si>
  <si>
    <t>CT WaterWheel</t>
  </si>
  <si>
    <t>Charlie Taylor Water Wheel</t>
  </si>
  <si>
    <t>CCISwwp</t>
  </si>
  <si>
    <t>39 44.486</t>
  </si>
  <si>
    <t>-105 30.888</t>
  </si>
  <si>
    <t>WaterWheel Parking</t>
  </si>
  <si>
    <t>Parking for water wheel area - Not in Route</t>
  </si>
  <si>
    <t>CCISng</t>
  </si>
  <si>
    <t>39 44.497</t>
  </si>
  <si>
    <t>-105 30.881</t>
  </si>
  <si>
    <t>Narrow Gauge Engine &amp; Coach #70</t>
  </si>
  <si>
    <t>NarrowGauge Engine</t>
  </si>
  <si>
    <t>CCIS25e</t>
  </si>
  <si>
    <t>25th Edwards</t>
  </si>
  <si>
    <t>-105 30.267</t>
  </si>
  <si>
    <t>Follow Edwards St E</t>
  </si>
  <si>
    <t>CCIS24cb</t>
  </si>
  <si>
    <t>29 44.494</t>
  </si>
  <si>
    <t>-105 30.332</t>
  </si>
  <si>
    <t>24th Colorado</t>
  </si>
  <si>
    <t>Head S to Edwards St</t>
  </si>
  <si>
    <t>CCISup</t>
  </si>
  <si>
    <t>39 44.403</t>
  </si>
  <si>
    <t>-105 30.113</t>
  </si>
  <si>
    <t>UnderPass</t>
  </si>
  <si>
    <t>Back on path again</t>
  </si>
  <si>
    <t>CCISbp</t>
  </si>
  <si>
    <t>39 44.484</t>
  </si>
  <si>
    <t>-105 29.695</t>
  </si>
  <si>
    <t>Ball Park</t>
  </si>
  <si>
    <t>Follow 314 E</t>
  </si>
  <si>
    <t>CCIScr</t>
  </si>
  <si>
    <t>39 44.660</t>
  </si>
  <si>
    <t>-105 29.219</t>
  </si>
  <si>
    <t>Collapsed Rd Section</t>
  </si>
  <si>
    <t>Danger Area</t>
  </si>
  <si>
    <t>Unrepaired road collapse - narrow Rd
Local Traffic only</t>
  </si>
  <si>
    <t>Clear Creek Greenway - Idaho Springs Section</t>
  </si>
  <si>
    <t>Clear Creek Greeway Trail between SilverPlume and Georgetown</t>
  </si>
  <si>
    <t>Argent Grade MTB trail</t>
  </si>
  <si>
    <t>CCIS-6</t>
  </si>
  <si>
    <t>39 44.756</t>
  </si>
  <si>
    <t>-105 26.237</t>
  </si>
  <si>
    <t>Parking</t>
  </si>
  <si>
    <t>Fraser to Granby</t>
  </si>
  <si>
    <t>F2Gfrt</t>
  </si>
  <si>
    <t>-105 49.196</t>
  </si>
  <si>
    <t>Fraser River Tr</t>
  </si>
  <si>
    <t>Fraser River Tr Hwy 40 CR 5</t>
  </si>
  <si>
    <r>
      <t>Fraser River Tr @ hwy 40 &amp; CR 5 (</t>
    </r>
    <r>
      <rPr>
        <b/>
        <sz val="10"/>
        <color indexed="14"/>
        <rFont val="Arial"/>
        <family val="2"/>
      </rPr>
      <t>F2Gfrt</t>
    </r>
    <r>
      <rPr>
        <sz val="10"/>
        <rFont val="Arial"/>
        <family val="2"/>
      </rPr>
      <t>)</t>
    </r>
  </si>
  <si>
    <t>F2Gbprr</t>
  </si>
  <si>
    <t>39 57.355</t>
  </si>
  <si>
    <t>-105 49.385</t>
  </si>
  <si>
    <t>Ballpark RR</t>
  </si>
  <si>
    <t>Fraser Valley Recreation Ball Parks</t>
  </si>
  <si>
    <t>F2Gbsp</t>
  </si>
  <si>
    <t>39 57.592</t>
  </si>
  <si>
    <t>-105 49.602</t>
  </si>
  <si>
    <t>Bike Skills Park</t>
  </si>
  <si>
    <t>F2G-1</t>
  </si>
  <si>
    <t>39 58.631</t>
  </si>
  <si>
    <t>-105 50.314</t>
  </si>
  <si>
    <t>Leave Rd</t>
  </si>
  <si>
    <t>F2G-2</t>
  </si>
  <si>
    <t>39 59.111</t>
  </si>
  <si>
    <t>-105 50.510</t>
  </si>
  <si>
    <t>Share Rd N</t>
  </si>
  <si>
    <t>Share Rd N to Next pt</t>
  </si>
  <si>
    <t>F2Gmm3</t>
  </si>
  <si>
    <t>39 59.083</t>
  </si>
  <si>
    <t>-105 50.408</t>
  </si>
  <si>
    <t>MM 3</t>
  </si>
  <si>
    <t>Resume Trail</t>
  </si>
  <si>
    <t>F2G526</t>
  </si>
  <si>
    <t>39 59.304</t>
  </si>
  <si>
    <t>-105 50.485</t>
  </si>
  <si>
    <t>CR 526</t>
  </si>
  <si>
    <t>Follow CR 526 N to Hwy 40</t>
  </si>
  <si>
    <t>F2G40e</t>
  </si>
  <si>
    <t>39 59.538</t>
  </si>
  <si>
    <t>-105 50.560</t>
  </si>
  <si>
    <t>Hwy 40 E</t>
  </si>
  <si>
    <t>Head W along Hwy 40</t>
  </si>
  <si>
    <t>F2G40w</t>
  </si>
  <si>
    <t>39 59.573</t>
  </si>
  <si>
    <t>-105 50.749</t>
  </si>
  <si>
    <t>Hwy 40 W</t>
  </si>
  <si>
    <t>Follow CR 524 S</t>
  </si>
  <si>
    <t>F2G-4</t>
  </si>
  <si>
    <t>39 59.518</t>
  </si>
  <si>
    <t>-105 50.752</t>
  </si>
  <si>
    <t>CR 523 &amp; CR 524 - head W</t>
  </si>
  <si>
    <t>F2G-3</t>
  </si>
  <si>
    <t>524 &amp; 523</t>
  </si>
  <si>
    <t>39 59.435</t>
  </si>
  <si>
    <t>-105 51.042</t>
  </si>
  <si>
    <t>Follow 522 NW</t>
  </si>
  <si>
    <t>Head NW</t>
  </si>
  <si>
    <t>F2G-5</t>
  </si>
  <si>
    <t>39 59.506</t>
  </si>
  <si>
    <t>-105 51.215</t>
  </si>
  <si>
    <t>Resume Tr</t>
  </si>
  <si>
    <t>F2Gmm5</t>
  </si>
  <si>
    <t>39 59.681</t>
  </si>
  <si>
    <t>-105 51.724</t>
  </si>
  <si>
    <t>MM 5</t>
  </si>
  <si>
    <t>Pin, Blue</t>
  </si>
  <si>
    <t>F2Gmm7</t>
  </si>
  <si>
    <t>39 59.971</t>
  </si>
  <si>
    <t>-105 54.095</t>
  </si>
  <si>
    <t>MM 7</t>
  </si>
  <si>
    <t>CR 5</t>
  </si>
  <si>
    <t>F2Gmm8</t>
  </si>
  <si>
    <t>40  0.252</t>
  </si>
  <si>
    <t>-105 55.059</t>
  </si>
  <si>
    <t>MM 8</t>
  </si>
  <si>
    <t>Spur Tr to YMCA of the Rockies</t>
  </si>
  <si>
    <t>40  0.330</t>
  </si>
  <si>
    <t>-105 55.069</t>
  </si>
  <si>
    <t>YMCA Entrance</t>
  </si>
  <si>
    <t>Small parking area - not in route</t>
  </si>
  <si>
    <t>F2Gy</t>
  </si>
  <si>
    <t>F2G40p</t>
  </si>
  <si>
    <t>40  0.379</t>
  </si>
  <si>
    <t>-105 55.075</t>
  </si>
  <si>
    <t>Very small parking</t>
  </si>
  <si>
    <t>Maybe room for 2-3</t>
  </si>
  <si>
    <t>F2Gas</t>
  </si>
  <si>
    <t>40  0.419</t>
  </si>
  <si>
    <t>-105 55.080</t>
  </si>
  <si>
    <t>Alt Tr S</t>
  </si>
  <si>
    <t>Alternate Tr S junction - on E</t>
  </si>
  <si>
    <t>F2Gan</t>
  </si>
  <si>
    <t>40  0.821</t>
  </si>
  <si>
    <t>-105 55.236</t>
  </si>
  <si>
    <t>Alt Tr N</t>
  </si>
  <si>
    <t>Alternate Tr N junction - on E</t>
  </si>
  <si>
    <t>F2Gmm9</t>
  </si>
  <si>
    <t>40  0.868</t>
  </si>
  <si>
    <t>-105 55.219</t>
  </si>
  <si>
    <t>MM 9</t>
  </si>
  <si>
    <t>F2Gmm10</t>
  </si>
  <si>
    <t>40  1.473</t>
  </si>
  <si>
    <t>-105 54.865</t>
  </si>
  <si>
    <t>MM 10</t>
  </si>
  <si>
    <t>F2Ggs</t>
  </si>
  <si>
    <t>40  1.535</t>
  </si>
  <si>
    <t>-105 54.889</t>
  </si>
  <si>
    <t>Follow Grenoble NE</t>
  </si>
  <si>
    <t>use Grenoble St NE</t>
  </si>
  <si>
    <t>F2Ggn</t>
  </si>
  <si>
    <t>40  1.888</t>
  </si>
  <si>
    <t>-105 54.534</t>
  </si>
  <si>
    <t>Follow Insbruck W</t>
  </si>
  <si>
    <t>Follow Insbruck St to W</t>
  </si>
  <si>
    <t>F2Gzn</t>
  </si>
  <si>
    <t>40  1.945</t>
  </si>
  <si>
    <t>-105 54.809</t>
  </si>
  <si>
    <t>Jog L on Zermatt</t>
  </si>
  <si>
    <t>SW on Zermatt St</t>
  </si>
  <si>
    <t>F2Gzs</t>
  </si>
  <si>
    <t>40  1.919</t>
  </si>
  <si>
    <t>-105 54.828</t>
  </si>
  <si>
    <t>Resume Trail on right</t>
  </si>
  <si>
    <t>F2Gmm11</t>
  </si>
  <si>
    <t>40  1.923</t>
  </si>
  <si>
    <t>-105 54.894</t>
  </si>
  <si>
    <t>MM 11</t>
  </si>
  <si>
    <t>F2Glst</t>
  </si>
  <si>
    <t>40  2.600</t>
  </si>
  <si>
    <t>-105 54.630</t>
  </si>
  <si>
    <t>Leave Ski Tr</t>
  </si>
  <si>
    <t>Leave ski trail share</t>
  </si>
  <si>
    <t>F2Gmm12</t>
  </si>
  <si>
    <t>40  2.794</t>
  </si>
  <si>
    <t>-105 54.562</t>
  </si>
  <si>
    <t>MM 12</t>
  </si>
  <si>
    <t>F2Ggrth</t>
  </si>
  <si>
    <t>40  3.187</t>
  </si>
  <si>
    <t>-105 54.598</t>
  </si>
  <si>
    <t>Granby Ranch TH</t>
  </si>
  <si>
    <t>Tr to W closed Nov 15 to Apr 15</t>
  </si>
  <si>
    <t>F2Gmm13</t>
  </si>
  <si>
    <t>40  3.482</t>
  </si>
  <si>
    <t>-105 54.681</t>
  </si>
  <si>
    <t>MM 13</t>
  </si>
  <si>
    <t>F2Gmm14</t>
  </si>
  <si>
    <t>40  3.832</t>
  </si>
  <si>
    <t>-105 55.114</t>
  </si>
  <si>
    <t>MM 14</t>
  </si>
  <si>
    <t>F2G10th</t>
  </si>
  <si>
    <t>-105 44.127</t>
  </si>
  <si>
    <t>10 Mile Dr TH</t>
  </si>
  <si>
    <t>F2Gwg</t>
  </si>
  <si>
    <t>40  3.800</t>
  </si>
  <si>
    <t>-105 55.517</t>
  </si>
  <si>
    <t>W Gate</t>
  </si>
  <si>
    <t>Navaid, Amber</t>
  </si>
  <si>
    <t>W gate</t>
  </si>
  <si>
    <t>F2Gmm16</t>
  </si>
  <si>
    <t>-105 56.290</t>
  </si>
  <si>
    <t>MM 16</t>
  </si>
  <si>
    <t>40  4.924</t>
  </si>
  <si>
    <t>-105 55.914</t>
  </si>
  <si>
    <t>Kaibab RR</t>
  </si>
  <si>
    <t>Kaibab Park Restrooms</t>
  </si>
  <si>
    <t>F2Gkprr</t>
  </si>
  <si>
    <t>F2Gpd</t>
  </si>
  <si>
    <t>-105 56.126</t>
  </si>
  <si>
    <t>Pioneer Dr</t>
  </si>
  <si>
    <t>Follow Pioneer Dr</t>
  </si>
  <si>
    <t>F2Gfs</t>
  </si>
  <si>
    <t>40  4.489</t>
  </si>
  <si>
    <t>40  4.665</t>
  </si>
  <si>
    <t>40  4.794</t>
  </si>
  <si>
    <t>-105 55.899</t>
  </si>
  <si>
    <t>Behind Fire station</t>
  </si>
  <si>
    <t>Regional</t>
  </si>
  <si>
    <t>Mid</t>
  </si>
  <si>
    <t>Msdl</t>
  </si>
  <si>
    <t>Single track, crushers, short residential street sections</t>
  </si>
  <si>
    <t>www.headwatertrails.org</t>
  </si>
  <si>
    <t>Follows Fraser to Granby Trail from Fraser River Metropolitan Recreation Center N to Kaibab Park in Granby</t>
  </si>
  <si>
    <r>
      <t>Beaver Village (</t>
    </r>
    <r>
      <rPr>
        <b/>
        <sz val="10"/>
        <color indexed="12"/>
        <rFont val="Arial"/>
        <family val="2"/>
      </rPr>
      <t>FRTbv</t>
    </r>
    <r>
      <rPr>
        <sz val="10"/>
        <rFont val="Arial"/>
        <family val="2"/>
      </rPr>
      <t>)</t>
    </r>
  </si>
  <si>
    <r>
      <t>Winter Park Dr &amp; Old Town Dr (</t>
    </r>
    <r>
      <rPr>
        <b/>
        <sz val="10"/>
        <color indexed="12"/>
        <rFont val="Arial"/>
        <family val="2"/>
      </rPr>
      <t>FRTloop</t>
    </r>
    <r>
      <rPr>
        <sz val="10"/>
        <rFont val="Arial"/>
        <family val="2"/>
      </rPr>
      <t>)</t>
    </r>
  </si>
  <si>
    <r>
      <t xml:space="preserve">Granby Ranch area trails are closed Nov 15 to Apr 15
</t>
    </r>
    <r>
      <rPr>
        <sz val="10"/>
        <rFont val="Arial"/>
        <family val="2"/>
      </rPr>
      <t>Saw 7 antelope N of Fraser. Tabernash to Nordic seemed a little soft.</t>
    </r>
  </si>
  <si>
    <r>
      <t>SilverPlume Depot (</t>
    </r>
    <r>
      <rPr>
        <b/>
        <sz val="10"/>
        <color indexed="62"/>
        <rFont val="Arial"/>
        <family val="2"/>
      </rPr>
      <t>CCSPspd</t>
    </r>
    <r>
      <rPr>
        <sz val="10"/>
        <rFont val="Arial"/>
        <family val="2"/>
      </rPr>
      <t>)</t>
    </r>
  </si>
  <si>
    <r>
      <t>Wildlife Observation area at lake - (</t>
    </r>
    <r>
      <rPr>
        <b/>
        <sz val="10"/>
        <color indexed="62"/>
        <rFont val="Arial"/>
        <family val="2"/>
      </rPr>
      <t>CCSPwo</t>
    </r>
    <r>
      <rPr>
        <sz val="10"/>
        <rFont val="Arial"/>
        <family val="2"/>
      </rPr>
      <t>)</t>
    </r>
  </si>
  <si>
    <t>Fraser 2 Granby</t>
  </si>
  <si>
    <r>
      <t>Kaibab Park Restrooms (</t>
    </r>
    <r>
      <rPr>
        <b/>
        <sz val="10"/>
        <color indexed="14"/>
        <rFont val="Arial"/>
        <family val="2"/>
      </rPr>
      <t>F2Gkprr</t>
    </r>
    <r>
      <rPr>
        <sz val="10"/>
        <rFont val="Arial"/>
        <family val="2"/>
      </rPr>
      <t>)</t>
    </r>
  </si>
  <si>
    <t>CVrhp</t>
  </si>
  <si>
    <t>39 24.963</t>
  </si>
  <si>
    <t>-107 13.246</t>
  </si>
  <si>
    <t>Red Hill Parking</t>
  </si>
  <si>
    <t>Usually beyond capacity</t>
  </si>
  <si>
    <t>CVrgr</t>
  </si>
  <si>
    <t>39 24.611</t>
  </si>
  <si>
    <t>-107 13.280</t>
  </si>
  <si>
    <t>RGR Tr</t>
  </si>
  <si>
    <r>
      <t xml:space="preserve">Bus Station across Hwy 133 to W
</t>
    </r>
    <r>
      <rPr>
        <b/>
        <sz val="10"/>
        <rFont val="Arial"/>
        <family val="2"/>
      </rPr>
      <t xml:space="preserve">This Trail runs both sides of 133 to </t>
    </r>
  </si>
  <si>
    <t>CVpp</t>
  </si>
  <si>
    <t>39 24.088</t>
  </si>
  <si>
    <t>-107 13.140</t>
  </si>
  <si>
    <t>Public Parking</t>
  </si>
  <si>
    <t>Unpaved</t>
  </si>
  <si>
    <t>CVsd</t>
  </si>
  <si>
    <t>39 23.561</t>
  </si>
  <si>
    <t>-107 12.564</t>
  </si>
  <si>
    <t>Trail E Side Only</t>
  </si>
  <si>
    <t>Trail on E side only onward</t>
  </si>
  <si>
    <t>CVkoa</t>
  </si>
  <si>
    <t>39 19.130</t>
  </si>
  <si>
    <t>-107 12.602</t>
  </si>
  <si>
    <t>EOT KOA Kampground</t>
  </si>
  <si>
    <t>Road beyond has minimal if any shoulder</t>
  </si>
  <si>
    <t>39 33.127</t>
  </si>
  <si>
    <t>-107 20.015</t>
  </si>
  <si>
    <t>Two Rivers Park</t>
  </si>
  <si>
    <t>39 33.698</t>
  </si>
  <si>
    <t>-107 21.585</t>
  </si>
  <si>
    <t>SisterLucyDowney Park</t>
  </si>
  <si>
    <t>White Water Area</t>
  </si>
  <si>
    <t>39 33.498</t>
  </si>
  <si>
    <t>-107 21.583</t>
  </si>
  <si>
    <t>Wulfsohn Tr</t>
  </si>
  <si>
    <t>Single track</t>
  </si>
  <si>
    <t>39 33.480</t>
  </si>
  <si>
    <t>-107 21.374</t>
  </si>
  <si>
    <t>Wulfsohn Rd</t>
  </si>
  <si>
    <t>Proposed extension to Midland Tr near here</t>
  </si>
  <si>
    <t>39 33.457</t>
  </si>
  <si>
    <t>-107 21.183</t>
  </si>
  <si>
    <t>W Glenwood PnR</t>
  </si>
  <si>
    <t>Rapid Transit</t>
  </si>
  <si>
    <t>39 33.310</t>
  </si>
  <si>
    <t>-107 29.766</t>
  </si>
  <si>
    <t>W Meadows Dr</t>
  </si>
  <si>
    <t>Route goes N to connect 2 existing midland Tr</t>
  </si>
  <si>
    <t>-107 20.726</t>
  </si>
  <si>
    <t>Midland Ave Tr con</t>
  </si>
  <si>
    <t>Connection to existing Midland Tr</t>
  </si>
  <si>
    <t>39 33.441</t>
  </si>
  <si>
    <t>39 33.466</t>
  </si>
  <si>
    <t>-107 20.839</t>
  </si>
  <si>
    <t>Midland Ave Tr W</t>
  </si>
  <si>
    <t>Not in Route - Proposed connection westward</t>
  </si>
  <si>
    <t>Same start as Glenwood Canyon &amp;
end of Rio Grande Regional Trail
Follow Devereux Rd to path</t>
  </si>
  <si>
    <t>-107 20.326</t>
  </si>
  <si>
    <t>Wulfsohn Rd E</t>
  </si>
  <si>
    <t>Connection to alternate path in track</t>
  </si>
  <si>
    <t>39 33.040</t>
  </si>
  <si>
    <t>-107 20.190</t>
  </si>
  <si>
    <t>39 33.184</t>
  </si>
  <si>
    <t>Across from 2 Rivers Park</t>
  </si>
  <si>
    <t>Across from start location &amp; gondola</t>
  </si>
  <si>
    <t>39 32.820</t>
  </si>
  <si>
    <t>-107 19.809</t>
  </si>
  <si>
    <t>RGR Tr N</t>
  </si>
  <si>
    <t>Rio Grande Trail N junction</t>
  </si>
  <si>
    <t>39 32.691</t>
  </si>
  <si>
    <t>-107 19.856</t>
  </si>
  <si>
    <t>Veltus Park RR</t>
  </si>
  <si>
    <t>Park at River level - not in route</t>
  </si>
  <si>
    <t>Midland trail starts out wide and narrows a lot.</t>
  </si>
  <si>
    <t>Veltus Park</t>
  </si>
  <si>
    <t>39 32.715</t>
  </si>
  <si>
    <t>-107 19.895</t>
  </si>
  <si>
    <t>39 31.510</t>
  </si>
  <si>
    <t>-107 19.575</t>
  </si>
  <si>
    <t>Atkinson Canal Tr</t>
  </si>
  <si>
    <t>N end of Atkinson Canal Trail</t>
  </si>
  <si>
    <t>39 30.824</t>
  </si>
  <si>
    <t>-107 19.090</t>
  </si>
  <si>
    <t>Three Mile Cr</t>
  </si>
  <si>
    <t xml:space="preserve">Steep dirt trail to park - shortcut to </t>
  </si>
  <si>
    <t>39 30.637</t>
  </si>
  <si>
    <t>-107 19.136</t>
  </si>
  <si>
    <t>Midland TH</t>
  </si>
  <si>
    <t>39 30.557</t>
  </si>
  <si>
    <t>-107 19.083</t>
  </si>
  <si>
    <t>Mt Sopris Dr</t>
  </si>
  <si>
    <t>Follow path E</t>
  </si>
  <si>
    <t>39 30.611</t>
  </si>
  <si>
    <t>-107 18.836</t>
  </si>
  <si>
    <t>Sopris Park RR</t>
  </si>
  <si>
    <t>Ball Park Restrooms</t>
  </si>
  <si>
    <t>39 30.721</t>
  </si>
  <si>
    <t>-107 18.656</t>
  </si>
  <si>
    <t>Park E Tr N</t>
  </si>
  <si>
    <t>N end of Park E Trail</t>
  </si>
  <si>
    <t>39 30.581</t>
  </si>
  <si>
    <t>-107 18.514</t>
  </si>
  <si>
    <t>Old Cardiff School</t>
  </si>
  <si>
    <t>Conservancy Park</t>
  </si>
  <si>
    <t>Midland, Atkinson Canal &amp; Convservatory Park + Trails Glenwood Springs</t>
  </si>
  <si>
    <t>MidAtCons</t>
  </si>
  <si>
    <t>MAC</t>
  </si>
  <si>
    <t>MAC2rp</t>
  </si>
  <si>
    <t>MACwwa</t>
  </si>
  <si>
    <t>MACsldp</t>
  </si>
  <si>
    <t>MACwt</t>
  </si>
  <si>
    <t>MACwr</t>
  </si>
  <si>
    <t>MACwgp</t>
  </si>
  <si>
    <t>MACwmd</t>
  </si>
  <si>
    <t>MACmac</t>
  </si>
  <si>
    <t>MACmaw</t>
  </si>
  <si>
    <t>MACwre</t>
  </si>
  <si>
    <t>MAC2rpv</t>
  </si>
  <si>
    <t>MACrgrn</t>
  </si>
  <si>
    <t>MACvprr</t>
  </si>
  <si>
    <t>MACvp</t>
  </si>
  <si>
    <t>MACacn</t>
  </si>
  <si>
    <t>MAC3mc</t>
  </si>
  <si>
    <t>MACmth</t>
  </si>
  <si>
    <t>MACmsd</t>
  </si>
  <si>
    <t>MACsprr</t>
  </si>
  <si>
    <t>MACcps</t>
  </si>
  <si>
    <t>39 30.412</t>
  </si>
  <si>
    <t>-107 18.481</t>
  </si>
  <si>
    <t>Cons Park S</t>
  </si>
  <si>
    <t>Follow Roads S</t>
  </si>
  <si>
    <t>MACar</t>
  </si>
  <si>
    <t>39 30.030</t>
  </si>
  <si>
    <t>-107 18.447</t>
  </si>
  <si>
    <t>Airport Rd</t>
  </si>
  <si>
    <t>Follow Airport Rd N</t>
  </si>
  <si>
    <t>Follow path N</t>
  </si>
  <si>
    <t>Continue on path NW</t>
  </si>
  <si>
    <t>MACocbr</t>
  </si>
  <si>
    <t>39 30.308</t>
  </si>
  <si>
    <t>OldCardiff Bridge Rd</t>
  </si>
  <si>
    <t>MACsga</t>
  </si>
  <si>
    <t>39 31.019</t>
  </si>
  <si>
    <t>-107 19.308</t>
  </si>
  <si>
    <t>-107 19.312</t>
  </si>
  <si>
    <t>S Grande Ave MUP</t>
  </si>
  <si>
    <t>Follow residential road N</t>
  </si>
  <si>
    <t>Follow MUP on W side N</t>
  </si>
  <si>
    <t>MACx</t>
  </si>
  <si>
    <t>39 31.139</t>
  </si>
  <si>
    <t>-107 19.405</t>
  </si>
  <si>
    <t>Switch sides</t>
  </si>
  <si>
    <t>Continue on E Side</t>
  </si>
  <si>
    <t>MAC27</t>
  </si>
  <si>
    <t>39 31.518</t>
  </si>
  <si>
    <t>-107 19.516</t>
  </si>
  <si>
    <t>27th St Bridge</t>
  </si>
  <si>
    <t>Connection across bridge to earlier section</t>
  </si>
  <si>
    <t>MACrgrs</t>
  </si>
  <si>
    <t>39 31.778</t>
  </si>
  <si>
    <t>-107 19.534</t>
  </si>
  <si>
    <t>RGR Tr S</t>
  </si>
  <si>
    <t>39 33.570</t>
  </si>
  <si>
    <t>-107 21.599</t>
  </si>
  <si>
    <t>Small parking lot - Not in route</t>
  </si>
  <si>
    <t>both sides of Colorado River</t>
  </si>
  <si>
    <t>MACocs</t>
  </si>
  <si>
    <t>MACcpr</t>
  </si>
  <si>
    <t>West Bank Tr, Grand St MUP</t>
  </si>
  <si>
    <t>Canals</t>
  </si>
  <si>
    <t>Atkinson Canal</t>
  </si>
  <si>
    <t>Rockford Ditch Both near county rd 144
Town Ditch</t>
  </si>
  <si>
    <t>Rpar</t>
  </si>
  <si>
    <t>MUPS - Coverage</t>
  </si>
  <si>
    <r>
      <t>Red Hill Trailhead (</t>
    </r>
    <r>
      <rPr>
        <b/>
        <sz val="10"/>
        <color indexed="21"/>
        <rFont val="Arial"/>
        <family val="2"/>
      </rPr>
      <t>FRtmth</t>
    </r>
    <r>
      <rPr>
        <sz val="10"/>
        <rFont val="Arial"/>
        <family val="2"/>
      </rPr>
      <t>)</t>
    </r>
  </si>
  <si>
    <r>
      <t xml:space="preserve">KOA Kampground - </t>
    </r>
    <r>
      <rPr>
        <sz val="10"/>
        <rFont val="Arial"/>
        <family val="2"/>
      </rPr>
      <t>(</t>
    </r>
    <r>
      <rPr>
        <b/>
        <sz val="10"/>
        <color indexed="21"/>
        <rFont val="Arial"/>
        <family val="2"/>
      </rPr>
      <t>CVkoa</t>
    </r>
    <r>
      <rPr>
        <sz val="10"/>
        <rFont val="Arial"/>
        <family val="2"/>
      </rPr>
      <t>)</t>
    </r>
  </si>
  <si>
    <r>
      <t>2 Rivers Park (</t>
    </r>
    <r>
      <rPr>
        <b/>
        <sz val="10"/>
        <color indexed="10"/>
        <rFont val="Arial"/>
        <family val="2"/>
      </rPr>
      <t>MAC2rp</t>
    </r>
    <r>
      <rPr>
        <sz val="10"/>
        <rFont val="Arial"/>
        <family val="2"/>
      </rPr>
      <t>)</t>
    </r>
  </si>
  <si>
    <r>
      <t>RGR Tr S juunction (</t>
    </r>
    <r>
      <rPr>
        <b/>
        <sz val="10"/>
        <color indexed="10"/>
        <rFont val="Arial"/>
        <family val="2"/>
      </rPr>
      <t>MACrgrs</t>
    </r>
    <r>
      <rPr>
        <sz val="10"/>
        <rFont val="Arial"/>
        <family val="2"/>
      </rPr>
      <t>)</t>
    </r>
  </si>
  <si>
    <t>Midland Trail</t>
  </si>
  <si>
    <t>Conservatory Park Trail</t>
  </si>
  <si>
    <t>CrystalV</t>
  </si>
  <si>
    <t>S Grande St MUP</t>
  </si>
  <si>
    <t>Atkinson Canal Trail</t>
  </si>
  <si>
    <t>Midland Atkinson Conservatory</t>
  </si>
  <si>
    <t>CCIS-1</t>
  </si>
  <si>
    <t>39 44.574</t>
  </si>
  <si>
    <t>-105 29.063</t>
  </si>
  <si>
    <t>Clear Creek Greenway, Scot Lancaster Memorial Tr</t>
  </si>
  <si>
    <t>Scott Lancaster W</t>
  </si>
  <si>
    <t>CCISslw</t>
  </si>
  <si>
    <t>Scott Lancaster Mewmorial Tr</t>
  </si>
  <si>
    <t>39 44.588</t>
  </si>
  <si>
    <t>-105 28.724</t>
  </si>
  <si>
    <t>Via back on Rd</t>
  </si>
  <si>
    <t>CCIS</t>
  </si>
  <si>
    <t>39 44.580</t>
  </si>
  <si>
    <t>-105 28.386</t>
  </si>
  <si>
    <t>CCISnw</t>
  </si>
  <si>
    <t>Narrow W</t>
  </si>
  <si>
    <t>CCISne</t>
  </si>
  <si>
    <t>39 44.776</t>
  </si>
  <si>
    <t>-105 27.895</t>
  </si>
  <si>
    <t>Narrow E</t>
  </si>
  <si>
    <t>Narrow path with highway barrier</t>
  </si>
  <si>
    <t>Small parking area off I70 exit ramp at US 6</t>
  </si>
  <si>
    <t>Rpacr</t>
  </si>
  <si>
    <t>Easy Down, Mild + up</t>
  </si>
  <si>
    <t>Clear Cr Idaho Springs</t>
  </si>
  <si>
    <r>
      <t>Dillon Reservoir E of Dam (</t>
    </r>
    <r>
      <rPr>
        <b/>
        <sz val="10"/>
        <color indexed="36"/>
        <rFont val="Arial"/>
        <family val="2"/>
      </rPr>
      <t>SVTdrl</t>
    </r>
    <r>
      <rPr>
        <sz val="10"/>
        <rFont val="Arial"/>
        <family val="2"/>
      </rPr>
      <t>)</t>
    </r>
  </si>
  <si>
    <t>Peak to Plains Trail</t>
  </si>
  <si>
    <t>Covering Trails</t>
  </si>
  <si>
    <t>Highest Track #</t>
  </si>
  <si>
    <t>Tracks</t>
  </si>
  <si>
    <t>ConLakesA</t>
  </si>
  <si>
    <t>Connected Lakes and Audobon Trails - Grand Junction</t>
  </si>
  <si>
    <t>CLA</t>
  </si>
  <si>
    <t>MonumentRdL</t>
  </si>
  <si>
    <t>Monument Rd Bike Lanes - Grand Junction</t>
  </si>
  <si>
    <t>MRL</t>
  </si>
  <si>
    <t>RM</t>
  </si>
  <si>
    <t>RedlandsMesa</t>
  </si>
  <si>
    <t>Redlands Mesa - Grand Junction</t>
  </si>
  <si>
    <t>RRP</t>
  </si>
  <si>
    <t>RBP</t>
  </si>
  <si>
    <t>RiverBendP</t>
  </si>
  <si>
    <t>Rivers Bend Park trails - Grand Junction</t>
  </si>
  <si>
    <t>RiverFrontE</t>
  </si>
  <si>
    <t>River Front Trail E - Grand Junction</t>
  </si>
  <si>
    <t>RFE</t>
  </si>
  <si>
    <t>RiverFrontW</t>
  </si>
  <si>
    <t>RFW</t>
  </si>
  <si>
    <t>River Front Trail W - Grand Junction</t>
  </si>
  <si>
    <t>Connected Lakes Audubon Trails</t>
  </si>
  <si>
    <t>Monument Rd Lanes</t>
  </si>
  <si>
    <t>Redlands Mesa</t>
  </si>
  <si>
    <t>Redlands &amp; Riverside Pkys</t>
  </si>
  <si>
    <t>River Bend Park</t>
  </si>
  <si>
    <t>River Front Trail E</t>
  </si>
  <si>
    <t>River Front Trail W</t>
  </si>
  <si>
    <t>Redlands Riverside Pkys</t>
  </si>
  <si>
    <t>Dark Gray</t>
  </si>
  <si>
    <t>Conected Lakes Audubon Trails</t>
  </si>
  <si>
    <t>Redlands &amp; Riverside Parkway trails - Grand Junction</t>
  </si>
  <si>
    <t>Light Blue</t>
  </si>
  <si>
    <t>Yellow</t>
  </si>
  <si>
    <t>Gold</t>
  </si>
  <si>
    <t>RedRiverPky</t>
  </si>
  <si>
    <t>RBPe</t>
  </si>
  <si>
    <t>EOT E</t>
  </si>
  <si>
    <t>39 06.053</t>
  </si>
  <si>
    <t>-108 21.139</t>
  </si>
  <si>
    <t>RPBrre</t>
  </si>
  <si>
    <t>39 06.000</t>
  </si>
  <si>
    <t>-108 21.455</t>
  </si>
  <si>
    <t>RR E</t>
  </si>
  <si>
    <t>Eastern Restroom</t>
  </si>
  <si>
    <t>RBPrsp</t>
  </si>
  <si>
    <t>39 06.041</t>
  </si>
  <si>
    <t>-108 21.582</t>
  </si>
  <si>
    <t>Riverside Parking</t>
  </si>
  <si>
    <t>39 06.073</t>
  </si>
  <si>
    <t>-108 21.687</t>
  </si>
  <si>
    <t>Harkey's Launch</t>
  </si>
  <si>
    <t>RPBhlbr</t>
  </si>
  <si>
    <t>Boat Ramp</t>
  </si>
  <si>
    <t>RBPrr</t>
  </si>
  <si>
    <t>39 06.098</t>
  </si>
  <si>
    <t>-108 21.710</t>
  </si>
  <si>
    <t>RR</t>
  </si>
  <si>
    <t>RBPgvcr</t>
  </si>
  <si>
    <t>39 06.017</t>
  </si>
  <si>
    <t>-108 22.701</t>
  </si>
  <si>
    <t>EOT W</t>
  </si>
  <si>
    <t>Grand Valley Canal Rd @ 36 1/4 Rd
Migratory Labor Camp historical area to E</t>
  </si>
  <si>
    <t>Drainage</t>
  </si>
  <si>
    <t>Rpc</t>
  </si>
  <si>
    <t>Concrete, asphalt</t>
  </si>
  <si>
    <t>Easy Ride</t>
  </si>
  <si>
    <t>Eastern End of Trail - Brentwood Dr
Grand Valley Canal diversion is just E of start</t>
  </si>
  <si>
    <t>RMsd</t>
  </si>
  <si>
    <t>39 04.043</t>
  </si>
  <si>
    <t>-108 34.344</t>
  </si>
  <si>
    <t>Sherrifs Dept</t>
  </si>
  <si>
    <t>Mesa County Government Buildings</t>
  </si>
  <si>
    <t>RMrrpe</t>
  </si>
  <si>
    <t>39 04.091</t>
  </si>
  <si>
    <t>-108 34.609</t>
  </si>
  <si>
    <t>RRP Tr E</t>
  </si>
  <si>
    <t>E Junction of RRP Tr on S side of overpass</t>
  </si>
  <si>
    <t>RMrrpw</t>
  </si>
  <si>
    <t>39 04.095</t>
  </si>
  <si>
    <t>-108 34.630</t>
  </si>
  <si>
    <t>RRP Tr W</t>
  </si>
  <si>
    <t>W Junction of RRP Tr  - it goes thru tunnel</t>
  </si>
  <si>
    <t>RMsv</t>
  </si>
  <si>
    <t>39 04.048</t>
  </si>
  <si>
    <t>-108 34.743</t>
  </si>
  <si>
    <t>School Via</t>
  </si>
  <si>
    <t>Head W toward River</t>
  </si>
  <si>
    <t>RMrfws</t>
  </si>
  <si>
    <t>39 04.038</t>
  </si>
  <si>
    <t>-108 34.832</t>
  </si>
  <si>
    <t>RFW Tr S</t>
  </si>
  <si>
    <t>RMrfwn</t>
  </si>
  <si>
    <t>39 04.071</t>
  </si>
  <si>
    <t>-108 34.853</t>
  </si>
  <si>
    <t>RFW Tr N</t>
  </si>
  <si>
    <t>S junction of RFW Tr - share N</t>
  </si>
  <si>
    <t>N junction of RFW Tr - 270 degree turn CW</t>
  </si>
  <si>
    <t>RMclae</t>
  </si>
  <si>
    <t>39 04.004</t>
  </si>
  <si>
    <t>-108 35.055</t>
  </si>
  <si>
    <t>CLA Tr E</t>
  </si>
  <si>
    <t>E junction of CLA Tr - share W</t>
  </si>
  <si>
    <t>RMclaw</t>
  </si>
  <si>
    <t>39 03.945</t>
  </si>
  <si>
    <t>-108 35.268</t>
  </si>
  <si>
    <t>CLA Tr W</t>
  </si>
  <si>
    <t>W Junction of CLA Tr  - end share</t>
  </si>
  <si>
    <t>RMup</t>
  </si>
  <si>
    <t>39 04.019</t>
  </si>
  <si>
    <t>-108 36.143</t>
  </si>
  <si>
    <t>Under Broadway/340</t>
  </si>
  <si>
    <t>RMdpp</t>
  </si>
  <si>
    <t>39 03.981</t>
  </si>
  <si>
    <t>-108 36.320</t>
  </si>
  <si>
    <t>Duck Pond Pk</t>
  </si>
  <si>
    <t>Use Shoulder Lane</t>
  </si>
  <si>
    <t>RM-1</t>
  </si>
  <si>
    <t>39 03.914</t>
  </si>
  <si>
    <t>-108 36.452</t>
  </si>
  <si>
    <t>MUP resume</t>
  </si>
  <si>
    <t>Asphalt Path</t>
  </si>
  <si>
    <t>RM-2</t>
  </si>
  <si>
    <t>39 03.104</t>
  </si>
  <si>
    <t>-108 37.442</t>
  </si>
  <si>
    <t>RMmd</t>
  </si>
  <si>
    <t>39 03.299</t>
  </si>
  <si>
    <t>-108 36.458</t>
  </si>
  <si>
    <t>Via Mariposa</t>
  </si>
  <si>
    <t>Head down Mariposa Dr</t>
  </si>
  <si>
    <t>RMmrl</t>
  </si>
  <si>
    <t>39 03.105</t>
  </si>
  <si>
    <t>-108 36.266</t>
  </si>
  <si>
    <t>RML Bike Lanes</t>
  </si>
  <si>
    <t>Follow Bike lanes SW</t>
  </si>
  <si>
    <t>RMLtth</t>
  </si>
  <si>
    <t>39 03.016</t>
  </si>
  <si>
    <t>-108 36.307</t>
  </si>
  <si>
    <t>Tabeguache TH</t>
  </si>
  <si>
    <t>Lunch Loop MTB Trailhead</t>
  </si>
  <si>
    <t>RMgc</t>
  </si>
  <si>
    <t>39 03.410</t>
  </si>
  <si>
    <t>-108 37.372</t>
  </si>
  <si>
    <t>Golf Course</t>
  </si>
  <si>
    <t>MUPS</t>
  </si>
  <si>
    <t>D Rd TH Spur</t>
  </si>
  <si>
    <t>E Orchard Mesa Loop</t>
  </si>
  <si>
    <t>RFEdth</t>
  </si>
  <si>
    <t>39 03.598</t>
  </si>
  <si>
    <t>-108 27.023</t>
  </si>
  <si>
    <t>RFEeote</t>
  </si>
  <si>
    <t>39 04.204</t>
  </si>
  <si>
    <t>-108 25.898</t>
  </si>
  <si>
    <t>EOT E D 1/2 33 1/2</t>
  </si>
  <si>
    <t>Start of Clifton Nature Park Section</t>
  </si>
  <si>
    <t>RFEdths</t>
  </si>
  <si>
    <t>39 03.763</t>
  </si>
  <si>
    <t>-108 27.131</t>
  </si>
  <si>
    <t>D Rd TH</t>
  </si>
  <si>
    <t>RFEc5s</t>
  </si>
  <si>
    <t>39 03.336</t>
  </si>
  <si>
    <t>-108 27,121</t>
  </si>
  <si>
    <t>C 1/2 Rd</t>
  </si>
  <si>
    <t>39 03.470</t>
  </si>
  <si>
    <t>-108 27.291</t>
  </si>
  <si>
    <t>C 1/2 Rd Spur</t>
  </si>
  <si>
    <t>Spur to C 1/2 Rd</t>
  </si>
  <si>
    <t>E Orchard Mesa Loop - not in route</t>
  </si>
  <si>
    <t>RFEcle</t>
  </si>
  <si>
    <t>39 03.327</t>
  </si>
  <si>
    <t>-108 27.644</t>
  </si>
  <si>
    <t>Corn Lake E</t>
  </si>
  <si>
    <t>RFEclrre</t>
  </si>
  <si>
    <t>39 03.425</t>
  </si>
  <si>
    <t>-108 27.607</t>
  </si>
  <si>
    <t>E Restroom</t>
  </si>
  <si>
    <t>RFEclrrw</t>
  </si>
  <si>
    <t>39 03.443</t>
  </si>
  <si>
    <t>-108 27.815</t>
  </si>
  <si>
    <t>RR W</t>
  </si>
  <si>
    <t>W Restroom</t>
  </si>
  <si>
    <t>RFEclw</t>
  </si>
  <si>
    <t>39 03.404</t>
  </si>
  <si>
    <t>-108 27.973</t>
  </si>
  <si>
    <t>Corn Lake W</t>
  </si>
  <si>
    <t>W end of Corn Lake loop</t>
  </si>
  <si>
    <t>James M Robb Colorado River State Park
Parks and WIldlife Section starts
Track includes alternate street section</t>
  </si>
  <si>
    <t>RFEwlth</t>
  </si>
  <si>
    <t>39 03.617</t>
  </si>
  <si>
    <t>-108 29.295</t>
  </si>
  <si>
    <t>Wildlife TH RR</t>
  </si>
  <si>
    <t>RFEwlths</t>
  </si>
  <si>
    <t>39 03.394</t>
  </si>
  <si>
    <t>-108 29.321</t>
  </si>
  <si>
    <t>Wildlife TH Spur</t>
  </si>
  <si>
    <t xml:space="preserve">Spur </t>
  </si>
  <si>
    <t>State Park - permit or fee required
not in route</t>
  </si>
  <si>
    <t>D Rd Trailhead - not in route</t>
  </si>
  <si>
    <t>RFE30s</t>
  </si>
  <si>
    <t>39 03.233</t>
  </si>
  <si>
    <t>-108 29.791</t>
  </si>
  <si>
    <t>Spur to 30 Rd</t>
  </si>
  <si>
    <t>RFErrpe</t>
  </si>
  <si>
    <t>39 03.120</t>
  </si>
  <si>
    <t>-108 30.907</t>
  </si>
  <si>
    <t>RRP Tr E junction - less elevation gain option</t>
  </si>
  <si>
    <t>RFEuna</t>
  </si>
  <si>
    <t>39 02.664</t>
  </si>
  <si>
    <t>-108 30.928</t>
  </si>
  <si>
    <t>Unaweep</t>
  </si>
  <si>
    <t>Follow Unaweep E</t>
  </si>
  <si>
    <t>RFE2738</t>
  </si>
  <si>
    <t>39 02.912</t>
  </si>
  <si>
    <t>-108 32.718</t>
  </si>
  <si>
    <t>27 3/8 Rd</t>
  </si>
  <si>
    <t>Follow Rd N to Eagle Rim Park</t>
  </si>
  <si>
    <t>RFEerp</t>
  </si>
  <si>
    <t>39 03.127</t>
  </si>
  <si>
    <t>-108 32.720</t>
  </si>
  <si>
    <t>Eagle Rim Pk</t>
  </si>
  <si>
    <t>Park with view &amp; Skate Park</t>
  </si>
  <si>
    <t>RFElcs</t>
  </si>
  <si>
    <t>39 03.296</t>
  </si>
  <si>
    <t>-108 32.757</t>
  </si>
  <si>
    <t>LasColonias Spur</t>
  </si>
  <si>
    <t>Spur E</t>
  </si>
  <si>
    <t>RFE27c</t>
  </si>
  <si>
    <t>39 03.349</t>
  </si>
  <si>
    <t>-108 32.581</t>
  </si>
  <si>
    <t>27 1/2 Rd &amp; C 1/2 Rd</t>
  </si>
  <si>
    <t>RFErrplc</t>
  </si>
  <si>
    <t>39 03.346</t>
  </si>
  <si>
    <t>-108 33.159</t>
  </si>
  <si>
    <t>RRP Tr</t>
  </si>
  <si>
    <t>Connection to RRP Tr</t>
  </si>
  <si>
    <t>RFEwil</t>
  </si>
  <si>
    <t>39 03.292</t>
  </si>
  <si>
    <t>-108 33.677</t>
  </si>
  <si>
    <t>WatsonIsland Tr</t>
  </si>
  <si>
    <t>Watson Island Trail</t>
  </si>
  <si>
    <t>RFElcth</t>
  </si>
  <si>
    <t>39 03.271</t>
  </si>
  <si>
    <t>-108 33.629</t>
  </si>
  <si>
    <t>TH LasColonias</t>
  </si>
  <si>
    <t>Short spur to Trailhead &amp; RR</t>
  </si>
  <si>
    <t>Concrete,</t>
  </si>
  <si>
    <t>RFEop</t>
  </si>
  <si>
    <t>39 03.502</t>
  </si>
  <si>
    <t>-108 29.060</t>
  </si>
  <si>
    <t>Observation Point</t>
  </si>
  <si>
    <t>RFWlcth</t>
  </si>
  <si>
    <t>39 03.343</t>
  </si>
  <si>
    <t>-108 33.653</t>
  </si>
  <si>
    <t>LasColonias TH</t>
  </si>
  <si>
    <t>Parking &amp; RR</t>
  </si>
  <si>
    <t>RFWrfe</t>
  </si>
  <si>
    <t>39 03.283</t>
  </si>
  <si>
    <t>-108 33.644</t>
  </si>
  <si>
    <t>RFE Tr</t>
  </si>
  <si>
    <t>RiverFront E Tr</t>
  </si>
  <si>
    <t>RFWwit</t>
  </si>
  <si>
    <t>39 03.293</t>
  </si>
  <si>
    <t>-108 33.678</t>
  </si>
  <si>
    <t>Watson Island Tr (shown as part of RFE)</t>
  </si>
  <si>
    <t>RFWrrp1</t>
  </si>
  <si>
    <t>39 03.517</t>
  </si>
  <si>
    <t>-108 34.211</t>
  </si>
  <si>
    <t>RRP Tr Access</t>
  </si>
  <si>
    <t>1st RRP junction W of TH</t>
  </si>
  <si>
    <t>RFWrp</t>
  </si>
  <si>
    <t>39 03.975</t>
  </si>
  <si>
    <t>-108 34.722</t>
  </si>
  <si>
    <t>Riverside Park</t>
  </si>
  <si>
    <t>RFWrms</t>
  </si>
  <si>
    <t>39 04.037</t>
  </si>
  <si>
    <t>-108 34.830</t>
  </si>
  <si>
    <t>RM Tr S</t>
  </si>
  <si>
    <t>RM Trail shares N under Broadway/340</t>
  </si>
  <si>
    <t>RFWrmn</t>
  </si>
  <si>
    <t>39 04.070</t>
  </si>
  <si>
    <t>-108 34.852</t>
  </si>
  <si>
    <t>RM Tr N</t>
  </si>
  <si>
    <t>End RM share</t>
  </si>
  <si>
    <t>RFWrrp25</t>
  </si>
  <si>
    <t>39 04.765</t>
  </si>
  <si>
    <t>-108 35.405</t>
  </si>
  <si>
    <t>RRP Tr 25 Rd</t>
  </si>
  <si>
    <t>RRP Tr 25 Rd into town, RRP shares trail NW</t>
  </si>
  <si>
    <t>RFWrrp2</t>
  </si>
  <si>
    <t>39 04.896</t>
  </si>
  <si>
    <t>-108 35.483</t>
  </si>
  <si>
    <t>TH RRP Tr</t>
  </si>
  <si>
    <t>end RRP share at Trailhead</t>
  </si>
  <si>
    <t>RFWjso</t>
  </si>
  <si>
    <t>39 05.359</t>
  </si>
  <si>
    <t>-108 36.760</t>
  </si>
  <si>
    <t>Jr Service Overlook</t>
  </si>
  <si>
    <t>River Overlook at Jr Service League Park</t>
  </si>
  <si>
    <t>RFWrrpre</t>
  </si>
  <si>
    <t>39 05.390</t>
  </si>
  <si>
    <t>-108 36.758</t>
  </si>
  <si>
    <t>RRP Tr Redlands E</t>
  </si>
  <si>
    <t>RRP Tr access</t>
  </si>
  <si>
    <t>RFWrrp3e</t>
  </si>
  <si>
    <t>39 05.401</t>
  </si>
  <si>
    <t>-108 37.043</t>
  </si>
  <si>
    <t>RRP Tr share W</t>
  </si>
  <si>
    <t>RFWrrp3w</t>
  </si>
  <si>
    <t>-108 37.110</t>
  </si>
  <si>
    <t>RRP Tr 3 W</t>
  </si>
  <si>
    <t>RRP Tr end share</t>
  </si>
  <si>
    <t>RRP Tr 3 E</t>
  </si>
  <si>
    <t>RFWmvbr</t>
  </si>
  <si>
    <t>39 05.329</t>
  </si>
  <si>
    <t>-108 37.152</t>
  </si>
  <si>
    <t>Monument View</t>
  </si>
  <si>
    <t>Monument View Trailhead</t>
  </si>
  <si>
    <t>39 06.304</t>
  </si>
  <si>
    <t>-108 38.779</t>
  </si>
  <si>
    <t>RFWrrth</t>
  </si>
  <si>
    <t>39 06.320</t>
  </si>
  <si>
    <t>-108 39.034</t>
  </si>
  <si>
    <t>Railroad TH</t>
  </si>
  <si>
    <t>Walker Wildlife Loop</t>
  </si>
  <si>
    <t>WalkerWildlife Loop</t>
  </si>
  <si>
    <t>Access to Walker Wildlife Loop - not in route</t>
  </si>
  <si>
    <t>RFWhprr</t>
  </si>
  <si>
    <t>39 09.141</t>
  </si>
  <si>
    <t>-108 43.902</t>
  </si>
  <si>
    <t>Heritage Park</t>
  </si>
  <si>
    <t>RFWeotw</t>
  </si>
  <si>
    <t>39 09.218</t>
  </si>
  <si>
    <t>-108 44.025</t>
  </si>
  <si>
    <t>EOT S Mesa St</t>
  </si>
  <si>
    <t>Few blocks E of Colorado Welcome Center</t>
  </si>
  <si>
    <t>RFWwwl</t>
  </si>
  <si>
    <t>CLAmrld</t>
  </si>
  <si>
    <t>39 03.825</t>
  </si>
  <si>
    <t>-108 35.159</t>
  </si>
  <si>
    <t>MRL Tr @ D Rd</t>
  </si>
  <si>
    <t>No Parking near here</t>
  </si>
  <si>
    <t>CLArme</t>
  </si>
  <si>
    <t>-108 35.056</t>
  </si>
  <si>
    <t>RM Tr E</t>
  </si>
  <si>
    <t>RedlandsMesa Tr on S bank of Colorado River
Share W</t>
  </si>
  <si>
    <t>CLArmw</t>
  </si>
  <si>
    <t>-108 35.269</t>
  </si>
  <si>
    <t>RM Tr W</t>
  </si>
  <si>
    <t>End Share</t>
  </si>
  <si>
    <t>CLArps</t>
  </si>
  <si>
    <t>39 04.082</t>
  </si>
  <si>
    <t>-108 35.571</t>
  </si>
  <si>
    <t>Do Not Park Here!</t>
  </si>
  <si>
    <t>Redlands Power Station - NO PARKING</t>
  </si>
  <si>
    <t>CLAath</t>
  </si>
  <si>
    <t>39 04.662</t>
  </si>
  <si>
    <t>-108 36.509</t>
  </si>
  <si>
    <t>Audubon TH</t>
  </si>
  <si>
    <t>Colorado River State Park - fee or pass</t>
  </si>
  <si>
    <t>CLAloop</t>
  </si>
  <si>
    <t>39 04.832</t>
  </si>
  <si>
    <t>-108 36.764</t>
  </si>
  <si>
    <t>Loop start/end</t>
  </si>
  <si>
    <t>CLArr</t>
  </si>
  <si>
    <t>39 04.871</t>
  </si>
  <si>
    <t>-108 36.635</t>
  </si>
  <si>
    <t>CLAdrp</t>
  </si>
  <si>
    <t>39 04.754</t>
  </si>
  <si>
    <t>-108 36.546</t>
  </si>
  <si>
    <t>Dike Rd Parking</t>
  </si>
  <si>
    <t>Boat Ramp at Colorado River</t>
  </si>
  <si>
    <t>CLAolt</t>
  </si>
  <si>
    <t>39 05.062</t>
  </si>
  <si>
    <t>-108 36.650</t>
  </si>
  <si>
    <t>Osprey Loop Tr</t>
  </si>
  <si>
    <t>Continue along Waterfowl Loop Trail</t>
  </si>
  <si>
    <t>CLAp</t>
  </si>
  <si>
    <t>39 05.196</t>
  </si>
  <si>
    <t>-108 36.938</t>
  </si>
  <si>
    <t>Unmarked Path</t>
  </si>
  <si>
    <t>Less improved trail - not in track</t>
  </si>
  <si>
    <t>CLAnws</t>
  </si>
  <si>
    <t>39 05.087</t>
  </si>
  <si>
    <t>-108 37.167</t>
  </si>
  <si>
    <t>NW Spur</t>
  </si>
  <si>
    <t>Spur to NW corner</t>
  </si>
  <si>
    <t>CLAsrt</t>
  </si>
  <si>
    <t>39 05.045</t>
  </si>
  <si>
    <t>-108 37.076</t>
  </si>
  <si>
    <t>S Rim Tr</t>
  </si>
  <si>
    <t>Exits Park N to W - will revisit</t>
  </si>
  <si>
    <t>CLAes</t>
  </si>
  <si>
    <t>39 04.045</t>
  </si>
  <si>
    <t>-108 36.886</t>
  </si>
  <si>
    <t>E Rd Spur</t>
  </si>
  <si>
    <t>Spur to E Rd</t>
  </si>
  <si>
    <t>CLAwf</t>
  </si>
  <si>
    <t>39 04.900</t>
  </si>
  <si>
    <t>-108 36.918</t>
  </si>
  <si>
    <t>Waterfall</t>
  </si>
  <si>
    <t>CLAbt</t>
  </si>
  <si>
    <t>39 04.775</t>
  </si>
  <si>
    <t>-108 37.040</t>
  </si>
  <si>
    <t>Bluffs Tr</t>
  </si>
  <si>
    <t>R = Bluffs Trail spur to Promontory Ct</t>
  </si>
  <si>
    <t>CLApc</t>
  </si>
  <si>
    <t>39 04.901</t>
  </si>
  <si>
    <t>-108 37.035</t>
  </si>
  <si>
    <t>Promontory Ct</t>
  </si>
  <si>
    <t>end of spur - not in route</t>
  </si>
  <si>
    <t>CLAerp</t>
  </si>
  <si>
    <t>39 04.682</t>
  </si>
  <si>
    <t>-108 37.083</t>
  </si>
  <si>
    <t>E Rd Parking</t>
  </si>
  <si>
    <t>Limited Parking</t>
  </si>
  <si>
    <t>CLAsrd</t>
  </si>
  <si>
    <t>39 04.922</t>
  </si>
  <si>
    <t>-108 37.347</t>
  </si>
  <si>
    <t>S Rim Dr</t>
  </si>
  <si>
    <t>Follow bike lanes W</t>
  </si>
  <si>
    <t>CLArrp</t>
  </si>
  <si>
    <t>39 04.986</t>
  </si>
  <si>
    <t>-108 37.809</t>
  </si>
  <si>
    <t>End of Track at
Riverside Pky / Redlands Pky Trail</t>
  </si>
  <si>
    <r>
      <t>Monument Rd @ D Rd (</t>
    </r>
    <r>
      <rPr>
        <b/>
        <sz val="10"/>
        <color indexed="11"/>
        <rFont val="Arial"/>
        <family val="2"/>
      </rPr>
      <t>CLAmrld</t>
    </r>
    <r>
      <rPr>
        <sz val="10"/>
        <rFont val="Arial"/>
        <family val="2"/>
      </rPr>
      <t>)</t>
    </r>
  </si>
  <si>
    <r>
      <t>RRP Tr (</t>
    </r>
    <r>
      <rPr>
        <b/>
        <sz val="10"/>
        <color indexed="11"/>
        <rFont val="Arial"/>
        <family val="2"/>
      </rPr>
      <t>CLArrp</t>
    </r>
    <r>
      <rPr>
        <sz val="10"/>
        <rFont val="Arial"/>
        <family val="2"/>
      </rPr>
      <t>)</t>
    </r>
  </si>
  <si>
    <t>RRPrfee</t>
  </si>
  <si>
    <t>39 03.121</t>
  </si>
  <si>
    <t>-108 30.906</t>
  </si>
  <si>
    <t>RFE Tr E</t>
  </si>
  <si>
    <t>Start of track - no parking</t>
  </si>
  <si>
    <t>RRPdre</t>
  </si>
  <si>
    <t>39 03.761</t>
  </si>
  <si>
    <t>-108 30.914</t>
  </si>
  <si>
    <t>D Rd E</t>
  </si>
  <si>
    <t>Head W - MUP on S side of D Rd</t>
  </si>
  <si>
    <t>RRPrfelc</t>
  </si>
  <si>
    <t>39 03.351</t>
  </si>
  <si>
    <t>RFE Tr LasColonias Pk</t>
  </si>
  <si>
    <t>RiverFront E Tr connection</t>
  </si>
  <si>
    <t>RRPrfe4</t>
  </si>
  <si>
    <t>39 03.555</t>
  </si>
  <si>
    <t>-108 34,144</t>
  </si>
  <si>
    <t>RFE Tr 4th Ave</t>
  </si>
  <si>
    <t>RRPrme</t>
  </si>
  <si>
    <t>39 04.090</t>
  </si>
  <si>
    <t>-108 34,610</t>
  </si>
  <si>
    <t>RedlandsMesa Tr E</t>
  </si>
  <si>
    <t>RRPrmw</t>
  </si>
  <si>
    <t>39 04.096</t>
  </si>
  <si>
    <t>-108 34.629</t>
  </si>
  <si>
    <t>Trail goes thru underpass</t>
  </si>
  <si>
    <t>RRP25</t>
  </si>
  <si>
    <t>RRPrfw25</t>
  </si>
  <si>
    <t>39 04.764</t>
  </si>
  <si>
    <t>-108 35.404</t>
  </si>
  <si>
    <t>RFW Tr 25 Rd</t>
  </si>
  <si>
    <t>Share RFW Tr N</t>
  </si>
  <si>
    <t>39 04.683</t>
  </si>
  <si>
    <t>-108 35.264</t>
  </si>
  <si>
    <t>25 Rd Access</t>
  </si>
  <si>
    <t>MUP along 25 Rd</t>
  </si>
  <si>
    <t>RRPrfwth</t>
  </si>
  <si>
    <t>39 04.897</t>
  </si>
  <si>
    <t>-108 35.484</t>
  </si>
  <si>
    <t>TH RM Tr</t>
  </si>
  <si>
    <t>End share at River Rd Trailhead</t>
  </si>
  <si>
    <t>RRPrp</t>
  </si>
  <si>
    <t>-108 36.476</t>
  </si>
  <si>
    <t>Redlands Pky</t>
  </si>
  <si>
    <t>MUP heads SW along Redlands Pky</t>
  </si>
  <si>
    <t>RRPjsl</t>
  </si>
  <si>
    <t>39 05.369</t>
  </si>
  <si>
    <t>39 05.409</t>
  </si>
  <si>
    <t>-108 36.686</t>
  </si>
  <si>
    <t>Jr ServiceLeague Pk</t>
  </si>
  <si>
    <t>RRPrfw24</t>
  </si>
  <si>
    <t>39 05.399</t>
  </si>
  <si>
    <t>-108 36.759</t>
  </si>
  <si>
    <t>RFW Tr 24 Rd</t>
  </si>
  <si>
    <t>RRPrfwme</t>
  </si>
  <si>
    <t>RFW Tr MonV</t>
  </si>
  <si>
    <t>share RFW Tr W</t>
  </si>
  <si>
    <t>39 05.403</t>
  </si>
  <si>
    <t>RRPmvth</t>
  </si>
  <si>
    <t>-108 37.113</t>
  </si>
  <si>
    <t>RFW Tr MV TH</t>
  </si>
  <si>
    <t>end share continue W</t>
  </si>
  <si>
    <t>RRPbdy</t>
  </si>
  <si>
    <t>39 04.671</t>
  </si>
  <si>
    <t>-108 38.083</t>
  </si>
  <si>
    <t>Via Broadway</t>
  </si>
  <si>
    <t>RRPscr</t>
  </si>
  <si>
    <t>39 04.351</t>
  </si>
  <si>
    <t>-108 38.691</t>
  </si>
  <si>
    <t>S Camp Rd</t>
  </si>
  <si>
    <t>MUP continues on E side of S Camp Rd</t>
  </si>
  <si>
    <t>RRPssd</t>
  </si>
  <si>
    <t>39 03.102</t>
  </si>
  <si>
    <t>-108 38.222</t>
  </si>
  <si>
    <t>SS S Dakota</t>
  </si>
  <si>
    <t>Switch to S side at S Dakota</t>
  </si>
  <si>
    <t>RRPmrl</t>
  </si>
  <si>
    <t>39 02.590</t>
  </si>
  <si>
    <t>-108 37.535</t>
  </si>
  <si>
    <t>MRL Tr EOT</t>
  </si>
  <si>
    <t>cpw.state.co.us/placestogo/parks/JamesMRobbColoradoRiver</t>
  </si>
  <si>
    <t>riverfrontproject.org/trails</t>
  </si>
  <si>
    <t>Las Colonias, Parks and WIldlife</t>
  </si>
  <si>
    <t>Contains bike lane route to connect E &amp; W sections of this trail</t>
  </si>
  <si>
    <t>Easy East side, mild west</t>
  </si>
  <si>
    <t>moderate climb</t>
  </si>
  <si>
    <t>Easy, side spurs have some climb</t>
  </si>
  <si>
    <t>Along Colorado River</t>
  </si>
  <si>
    <r>
      <t>Las Colonias TH (</t>
    </r>
    <r>
      <rPr>
        <b/>
        <sz val="10"/>
        <color indexed="12"/>
        <rFont val="Arial"/>
        <family val="2"/>
      </rPr>
      <t>RFWlcth</t>
    </r>
    <r>
      <rPr>
        <sz val="10"/>
        <rFont val="Arial"/>
        <family val="2"/>
      </rPr>
      <t>)</t>
    </r>
  </si>
  <si>
    <r>
      <t>S Mesa St Fruita (</t>
    </r>
    <r>
      <rPr>
        <b/>
        <sz val="10"/>
        <color indexed="12"/>
        <rFont val="Arial"/>
        <family val="2"/>
      </rPr>
      <t>RFWeotw</t>
    </r>
    <r>
      <rPr>
        <sz val="10"/>
        <rFont val="Arial"/>
        <family val="2"/>
      </rPr>
      <t>)</t>
    </r>
  </si>
  <si>
    <r>
      <t>D 1/2 &amp; 33 1/2 (</t>
    </r>
    <r>
      <rPr>
        <b/>
        <sz val="10"/>
        <color indexed="14"/>
        <rFont val="Arial"/>
        <family val="2"/>
      </rPr>
      <t>RFEeote</t>
    </r>
    <r>
      <rPr>
        <sz val="10"/>
        <rFont val="Arial"/>
        <family val="2"/>
      </rPr>
      <t>)</t>
    </r>
  </si>
  <si>
    <r>
      <t>Watson Island Trail (</t>
    </r>
    <r>
      <rPr>
        <b/>
        <sz val="10"/>
        <color indexed="14"/>
        <rFont val="Arial"/>
        <family val="2"/>
      </rPr>
      <t>RFEwil</t>
    </r>
    <r>
      <rPr>
        <sz val="10"/>
        <rFont val="Arial"/>
        <family val="2"/>
      </rPr>
      <t>)</t>
    </r>
  </si>
  <si>
    <r>
      <t>Riverbend Dr (</t>
    </r>
    <r>
      <rPr>
        <b/>
        <sz val="10"/>
        <color indexed="51"/>
        <rFont val="Arial"/>
        <family val="2"/>
      </rPr>
      <t>RBPe</t>
    </r>
    <r>
      <rPr>
        <sz val="10"/>
        <rFont val="Arial"/>
        <family val="2"/>
      </rPr>
      <t>)</t>
    </r>
  </si>
  <si>
    <r>
      <t>36 1/4 Rd &amp; Grand Valley Canal Rd - (</t>
    </r>
    <r>
      <rPr>
        <b/>
        <sz val="10"/>
        <color indexed="51"/>
        <rFont val="Arial"/>
        <family val="2"/>
      </rPr>
      <t>RBPgvcr</t>
    </r>
    <r>
      <rPr>
        <sz val="10"/>
        <rFont val="Arial"/>
        <family val="2"/>
      </rPr>
      <t>)</t>
    </r>
  </si>
  <si>
    <r>
      <t>RFE Tr @ 29 Rd (</t>
    </r>
    <r>
      <rPr>
        <b/>
        <sz val="10"/>
        <color indexed="40"/>
        <rFont val="Arial"/>
        <family val="2"/>
      </rPr>
      <t>RRPrfee</t>
    </r>
    <r>
      <rPr>
        <sz val="10"/>
        <rFont val="Arial"/>
        <family val="2"/>
      </rPr>
      <t>)</t>
    </r>
  </si>
  <si>
    <r>
      <t>Monument Rd (</t>
    </r>
    <r>
      <rPr>
        <b/>
        <sz val="10"/>
        <color indexed="40"/>
        <rFont val="Arial"/>
        <family val="2"/>
      </rPr>
      <t>RRPmrl</t>
    </r>
    <r>
      <rPr>
        <sz val="10"/>
        <rFont val="Arial"/>
        <family val="2"/>
      </rPr>
      <t>)</t>
    </r>
  </si>
  <si>
    <t>MUPS following Riverside Pky &amp; Redlands Pky + S Camp Rd</t>
  </si>
  <si>
    <r>
      <t>Mesa County Sherrif (</t>
    </r>
    <r>
      <rPr>
        <b/>
        <sz val="10"/>
        <color indexed="12"/>
        <rFont val="Arial"/>
        <family val="2"/>
      </rPr>
      <t>CCSPspd</t>
    </r>
    <r>
      <rPr>
        <sz val="10"/>
        <rFont val="Arial"/>
        <family val="2"/>
      </rPr>
      <t>)</t>
    </r>
  </si>
  <si>
    <r>
      <t>Lunch Loop TH (</t>
    </r>
    <r>
      <rPr>
        <b/>
        <sz val="10"/>
        <color indexed="12"/>
        <rFont val="Arial"/>
        <family val="2"/>
      </rPr>
      <t>RMLtth</t>
    </r>
    <r>
      <rPr>
        <sz val="10"/>
        <rFont val="Arial"/>
        <family val="2"/>
      </rPr>
      <t>)</t>
    </r>
  </si>
  <si>
    <t>State Parks Pass required if parking there</t>
  </si>
  <si>
    <t>MRLbd</t>
  </si>
  <si>
    <t>39  3.855</t>
  </si>
  <si>
    <t>-108 35.141</t>
  </si>
  <si>
    <t>Brach Dr</t>
  </si>
  <si>
    <t>Start of W bound bike lane</t>
  </si>
  <si>
    <t>39  3.104</t>
  </si>
  <si>
    <t>-108 36.264</t>
  </si>
  <si>
    <t>RM Tr</t>
  </si>
  <si>
    <t>Redlands Mesa Trail</t>
  </si>
  <si>
    <t>39  2.591</t>
  </si>
  <si>
    <t>-108 37.534</t>
  </si>
  <si>
    <t>Riverside Pky Redlands Pky Tr</t>
  </si>
  <si>
    <t>MRLmp</t>
  </si>
  <si>
    <t>MRLrm</t>
  </si>
  <si>
    <t>MRLrrp</t>
  </si>
  <si>
    <t>39  2.138</t>
  </si>
  <si>
    <t>-108 37.838</t>
  </si>
  <si>
    <t>Monument Pk</t>
  </si>
  <si>
    <t>Monument Park entrance turnaround</t>
  </si>
  <si>
    <t>MRLtth</t>
  </si>
  <si>
    <t>39  3.009</t>
  </si>
  <si>
    <t>-108 36.343</t>
  </si>
  <si>
    <t>Lunch Loop Trail system</t>
  </si>
  <si>
    <t>MRLclas</t>
  </si>
  <si>
    <t>39  3.823</t>
  </si>
  <si>
    <t>-108 35.162</t>
  </si>
  <si>
    <t>CLA Tr S</t>
  </si>
  <si>
    <t>Connected Lakes Tr start</t>
  </si>
  <si>
    <t>MRLclan</t>
  </si>
  <si>
    <t>39  3.976</t>
  </si>
  <si>
    <t>-108 35.156</t>
  </si>
  <si>
    <t>CLA Tr N</t>
  </si>
  <si>
    <t>Connected Lakes Tr N</t>
  </si>
  <si>
    <r>
      <t>Connected Lakes Tr N (</t>
    </r>
    <r>
      <rPr>
        <b/>
        <sz val="10"/>
        <color indexed="63"/>
        <rFont val="Arial"/>
        <family val="2"/>
      </rPr>
      <t>MRLclan</t>
    </r>
    <r>
      <rPr>
        <sz val="10"/>
        <rFont val="Arial"/>
        <family val="2"/>
      </rPr>
      <t>)</t>
    </r>
  </si>
  <si>
    <t>Marked shoulder bike lanes, does not stick out on Google Earth imagery.</t>
  </si>
  <si>
    <r>
      <t>Monument Rd @ Brach Dr (</t>
    </r>
    <r>
      <rPr>
        <b/>
        <sz val="10"/>
        <color indexed="63"/>
        <rFont val="Arial"/>
        <family val="2"/>
      </rPr>
      <t>MRLbd</t>
    </r>
    <r>
      <rPr>
        <sz val="10"/>
        <rFont val="Arial"/>
        <family val="2"/>
      </rPr>
      <t>)</t>
    </r>
  </si>
  <si>
    <t>Rba</t>
  </si>
  <si>
    <t>Palisade Section River Front Tr</t>
  </si>
  <si>
    <t>Monument View,
Blue Heron, Riverside</t>
  </si>
  <si>
    <t>RiverFront Tr Blue Heron</t>
  </si>
  <si>
    <t>RiverFront Tr Riverside</t>
  </si>
  <si>
    <t>RiverFront Tr Las Colonias</t>
  </si>
  <si>
    <t>RiverFront Tr Palisade</t>
  </si>
  <si>
    <t>RiverFront Tr Parks and Wildlife</t>
  </si>
  <si>
    <t>RiverFront Tr Monument View</t>
  </si>
  <si>
    <t>Adubon Trails</t>
  </si>
  <si>
    <t>Connected Lakes Tr</t>
  </si>
  <si>
    <t>Conected Lakes Audubon</t>
  </si>
  <si>
    <t>River Front W</t>
  </si>
  <si>
    <t>River Front E</t>
  </si>
  <si>
    <t>Monument Rd Bike Lanes</t>
  </si>
  <si>
    <t>Redlands Mesa MUPs</t>
  </si>
  <si>
    <t>Redlands Mesa Mup</t>
  </si>
  <si>
    <t>Redlands + Riverside Pkys</t>
  </si>
  <si>
    <t>Riverside Pky MUP</t>
  </si>
  <si>
    <t>CCCanyon</t>
  </si>
  <si>
    <t>Clear Creek Greenway - Canyon Section</t>
  </si>
  <si>
    <t>CCC</t>
  </si>
  <si>
    <t>Connection Westward via frontage roads.</t>
  </si>
  <si>
    <t>Clear Creek Greenway, Peak to Plains</t>
  </si>
  <si>
    <t>Centennail Cone @ Mayhem</t>
  </si>
  <si>
    <t>Place holder for future starting section</t>
  </si>
  <si>
    <t>CCCobth</t>
  </si>
  <si>
    <t>39 44.585</t>
  </si>
  <si>
    <t>-105 24.365</t>
  </si>
  <si>
    <t>OxBow TH</t>
  </si>
  <si>
    <t>OxBow parcel Trail head @ Tunnel 5</t>
  </si>
  <si>
    <t>CCCns</t>
  </si>
  <si>
    <t>39 44.520</t>
  </si>
  <si>
    <t>-105 23.475</t>
  </si>
  <si>
    <t>Seating</t>
  </si>
  <si>
    <t>Natural seating (rock)</t>
  </si>
  <si>
    <t>CCCpb</t>
  </si>
  <si>
    <t>39 44.298</t>
  </si>
  <si>
    <t>-105 23.370</t>
  </si>
  <si>
    <t>Placer Bridge</t>
  </si>
  <si>
    <t>CCCcth</t>
  </si>
  <si>
    <t>39 44.137</t>
  </si>
  <si>
    <t>-105 23.102</t>
  </si>
  <si>
    <t>Cannonball TH</t>
  </si>
  <si>
    <t>Cannonball Trailhead</t>
  </si>
  <si>
    <t>CCCcb</t>
  </si>
  <si>
    <t>39 44.168</t>
  </si>
  <si>
    <t>-105 23.033</t>
  </si>
  <si>
    <t>Canonball Bridge</t>
  </si>
  <si>
    <t>CCCmb</t>
  </si>
  <si>
    <t>39 44.174</t>
  </si>
  <si>
    <t>-105 22.276</t>
  </si>
  <si>
    <t>Mayhem Bridge</t>
  </si>
  <si>
    <t>CCCmgrr</t>
  </si>
  <si>
    <t>39 44.235</t>
  </si>
  <si>
    <t>-105 22.235</t>
  </si>
  <si>
    <t>Mayhem Restroom</t>
  </si>
  <si>
    <t>Restroom, Mayhem Gulch MTB Tr</t>
  </si>
  <si>
    <t>Concrete</t>
  </si>
  <si>
    <t>jeffco.us/open-space/regional-trails/peaks-to-plains-trail/</t>
  </si>
  <si>
    <t>GYPsum</t>
  </si>
  <si>
    <t>Trail between Dotsero &amp; Gypsum</t>
  </si>
  <si>
    <t>GYP</t>
  </si>
  <si>
    <t>GYP2016</t>
  </si>
  <si>
    <t>39 38.690</t>
  </si>
  <si>
    <t>2016 trk start</t>
  </si>
  <si>
    <t>1.1 Miles E of Dotsero exit on US 6</t>
  </si>
  <si>
    <t>GYPdpos</t>
  </si>
  <si>
    <t>39 38.626</t>
  </si>
  <si>
    <t>-107  1.531</t>
  </si>
  <si>
    <t>DuckPond OS</t>
  </si>
  <si>
    <t>-107  2.018</t>
  </si>
  <si>
    <t>Trailhead, Eagle RIver access</t>
  </si>
  <si>
    <t>GYPrdrv</t>
  </si>
  <si>
    <t>39 38.895</t>
  </si>
  <si>
    <t>-107  0.185</t>
  </si>
  <si>
    <t>RiverDance RV Park</t>
  </si>
  <si>
    <t>GYPra</t>
  </si>
  <si>
    <t>39 38.970</t>
  </si>
  <si>
    <t>-106.59.525</t>
  </si>
  <si>
    <t>River Access</t>
  </si>
  <si>
    <t>Riverfront access</t>
  </si>
  <si>
    <t>GYPra2</t>
  </si>
  <si>
    <t>39 39.160</t>
  </si>
  <si>
    <t>-106 59.060</t>
  </si>
  <si>
    <t>GYPfa</t>
  </si>
  <si>
    <t>39 39.304</t>
  </si>
  <si>
    <t>-106 58.538</t>
  </si>
  <si>
    <t>Fee Camping</t>
  </si>
  <si>
    <t>GYP6s</t>
  </si>
  <si>
    <t>39 39.044</t>
  </si>
  <si>
    <t>-106 57.274</t>
  </si>
  <si>
    <t>Go S on E side 6</t>
  </si>
  <si>
    <t>GYP6e</t>
  </si>
  <si>
    <t>39 38.676</t>
  </si>
  <si>
    <t>-106 56.938</t>
  </si>
  <si>
    <t>Go E on S side 6</t>
  </si>
  <si>
    <t>Currently includes a short section of trail in Eagle. (Will become part of Eagle trail when completed.
Start will move to Dotsero TH in future</t>
  </si>
  <si>
    <t>GYPjd</t>
  </si>
  <si>
    <t>39 38.814</t>
  </si>
  <si>
    <t>-106 56.099</t>
  </si>
  <si>
    <t>Jules Dr - Go S</t>
  </si>
  <si>
    <t>Trail goes S around airport</t>
  </si>
  <si>
    <t>GYPcmr</t>
  </si>
  <si>
    <t>39 38.301</t>
  </si>
  <si>
    <t>-106 56.426</t>
  </si>
  <si>
    <t>Colley Mesa Rd</t>
  </si>
  <si>
    <t>Path also goes W to school</t>
  </si>
  <si>
    <t>GYPera</t>
  </si>
  <si>
    <t>39 38.308</t>
  </si>
  <si>
    <t>-106 54.909</t>
  </si>
  <si>
    <t>Eagle Regional Airport</t>
  </si>
  <si>
    <t>Airport</t>
  </si>
  <si>
    <t>Airport entrance</t>
  </si>
  <si>
    <t>GYPcmr6</t>
  </si>
  <si>
    <t>39 38.763</t>
  </si>
  <si>
    <t>-106 53.222</t>
  </si>
  <si>
    <t>CooleyMesa Rd 6X</t>
  </si>
  <si>
    <t>Cross to N side of US 6</t>
  </si>
  <si>
    <t>GYPrrt</t>
  </si>
  <si>
    <t>39 38.799</t>
  </si>
  <si>
    <t>-106 51.179</t>
  </si>
  <si>
    <t>UnionPacific RR</t>
  </si>
  <si>
    <t>Continue E</t>
  </si>
  <si>
    <t>39 38.798</t>
  </si>
  <si>
    <t>-106 50.621</t>
  </si>
  <si>
    <t>Quiet Rd past water treatment plant</t>
  </si>
  <si>
    <t>GYPvlw</t>
  </si>
  <si>
    <t>Share VioletLane E</t>
  </si>
  <si>
    <t>GYPvle</t>
  </si>
  <si>
    <t>39 38.881</t>
  </si>
  <si>
    <t>-106 50.288</t>
  </si>
  <si>
    <t>End VioletLane Share</t>
  </si>
  <si>
    <t>GYPelt</t>
  </si>
  <si>
    <t>-106 50.257</t>
  </si>
  <si>
    <t>ELT Tr</t>
  </si>
  <si>
    <t>Eagle Loop Trail junction</t>
  </si>
  <si>
    <t>GYPeot</t>
  </si>
  <si>
    <t>39 39.126</t>
  </si>
  <si>
    <t>-106 59.965</t>
  </si>
  <si>
    <t>Bike Rte to downtown</t>
  </si>
  <si>
    <t>End of trail</t>
  </si>
  <si>
    <t>Rpacl</t>
  </si>
  <si>
    <t>Asphalt &amp; Concrete paths, some short residential street shares</t>
  </si>
  <si>
    <t>ELT</t>
  </si>
  <si>
    <t>Eagle MUPs</t>
  </si>
  <si>
    <t>Eagle City MUPs</t>
  </si>
  <si>
    <t>-106 50.256</t>
  </si>
  <si>
    <t>GYP Tr</t>
  </si>
  <si>
    <t>Gypsum Trail junction</t>
  </si>
  <si>
    <t>ELTgyp</t>
  </si>
  <si>
    <t>ELTloop</t>
  </si>
  <si>
    <t>39 38.679</t>
  </si>
  <si>
    <t>-106 50.252</t>
  </si>
  <si>
    <t>Loop + EOT</t>
  </si>
  <si>
    <t>Start &amp; end of loop</t>
  </si>
  <si>
    <t>ELTslrx</t>
  </si>
  <si>
    <t>39 38.600</t>
  </si>
  <si>
    <t>-106 50.237</t>
  </si>
  <si>
    <t>X SylvanLakeRd</t>
  </si>
  <si>
    <t>Cross Sylvan Lake Rd</t>
  </si>
  <si>
    <t>ELTbce</t>
  </si>
  <si>
    <t>BrushCr Elementary</t>
  </si>
  <si>
    <t>Access to N part</t>
  </si>
  <si>
    <t>39 38.197</t>
  </si>
  <si>
    <t>-106 49.849</t>
  </si>
  <si>
    <t>ELTkb</t>
  </si>
  <si>
    <t>39 37.872</t>
  </si>
  <si>
    <t>-106 49.491</t>
  </si>
  <si>
    <t>Kill Bill Path</t>
  </si>
  <si>
    <t>Track follows Kill Bill To S &amp; E</t>
  </si>
  <si>
    <t>ELTkbd</t>
  </si>
  <si>
    <t>39 37.728</t>
  </si>
  <si>
    <t>-106 49.262</t>
  </si>
  <si>
    <t>KB ft Horse Bike</t>
  </si>
  <si>
    <t>Foot / horse / bike dirt path</t>
  </si>
  <si>
    <t>ELTfs</t>
  </si>
  <si>
    <t>ELTerr</t>
  </si>
  <si>
    <t>39 37.846</t>
  </si>
  <si>
    <t>-106 49.255</t>
  </si>
  <si>
    <t>EagleRanch Rd</t>
  </si>
  <si>
    <t>Resume along rd to E</t>
  </si>
  <si>
    <t>39 37.700</t>
  </si>
  <si>
    <t>-106 49.162</t>
  </si>
  <si>
    <t>Follow St</t>
  </si>
  <si>
    <t>Follow Streets downhill</t>
  </si>
  <si>
    <t>ELTeloop</t>
  </si>
  <si>
    <t>39 37.873</t>
  </si>
  <si>
    <t>-106 48.803</t>
  </si>
  <si>
    <t>E Loop</t>
  </si>
  <si>
    <t>East Loop start/end</t>
  </si>
  <si>
    <t>ELTthrr</t>
  </si>
  <si>
    <t>39 37.197</t>
  </si>
  <si>
    <t>-106 48.132</t>
  </si>
  <si>
    <t>Trailhead RR</t>
  </si>
  <si>
    <t>Restrooom</t>
  </si>
  <si>
    <t>Parking and Restroom</t>
  </si>
  <si>
    <t>ELTpkrr</t>
  </si>
  <si>
    <t>39 37.430</t>
  </si>
  <si>
    <t>-106 47.979</t>
  </si>
  <si>
    <t>Park RR</t>
  </si>
  <si>
    <t>Park and Restroom</t>
  </si>
  <si>
    <t>39 37.320</t>
  </si>
  <si>
    <t>-106 47.673</t>
  </si>
  <si>
    <t>Bridge Dirt Path</t>
  </si>
  <si>
    <t>Bridge and dirt path up valley</t>
  </si>
  <si>
    <t>ELTbdp</t>
  </si>
  <si>
    <t>ELTdp</t>
  </si>
  <si>
    <t>-106 47.689</t>
  </si>
  <si>
    <t>DirtPath</t>
  </si>
  <si>
    <t>Dirt path to E</t>
  </si>
  <si>
    <t>ELThsd</t>
  </si>
  <si>
    <t>39 37.727</t>
  </si>
  <si>
    <t>-106 48.261</t>
  </si>
  <si>
    <t>HayStacker Dr</t>
  </si>
  <si>
    <t>path follow Haystacker Dr</t>
  </si>
  <si>
    <t>ELTbrs</t>
  </si>
  <si>
    <t>39 38.313</t>
  </si>
  <si>
    <t>-106 49.814</t>
  </si>
  <si>
    <t>Bike Repair Station</t>
  </si>
  <si>
    <t>Wrecker</t>
  </si>
  <si>
    <t>next to school</t>
  </si>
  <si>
    <t>ELTslre</t>
  </si>
  <si>
    <t>39 38.352</t>
  </si>
  <si>
    <t>-106 49.730</t>
  </si>
  <si>
    <t>SylvanLake Rd E</t>
  </si>
  <si>
    <t>Path Follows Sylvan Lake Rd NW</t>
  </si>
  <si>
    <t>ELTbcx</t>
  </si>
  <si>
    <t>39 38.530</t>
  </si>
  <si>
    <t>-106 49.838</t>
  </si>
  <si>
    <t>Brush Cr X</t>
  </si>
  <si>
    <t>Follow Path up creek</t>
  </si>
  <si>
    <t>ELTbc1</t>
  </si>
  <si>
    <t>39 38.4211</t>
  </si>
  <si>
    <t>-106 48.971</t>
  </si>
  <si>
    <t>Brush Cr Via</t>
  </si>
  <si>
    <t>ELTtc</t>
  </si>
  <si>
    <t>39 38.527</t>
  </si>
  <si>
    <t>-106 48.967</t>
  </si>
  <si>
    <t>Tennis Ct</t>
  </si>
  <si>
    <t>39 38.621</t>
  </si>
  <si>
    <t>-106 48.965</t>
  </si>
  <si>
    <t>EPLR BLM</t>
  </si>
  <si>
    <t>BLM</t>
  </si>
  <si>
    <t>ELTcs</t>
  </si>
  <si>
    <t>39 98.740</t>
  </si>
  <si>
    <t>-106 49.803</t>
  </si>
  <si>
    <t>Capitol St</t>
  </si>
  <si>
    <t>Follo Path S</t>
  </si>
  <si>
    <t>Head Down Stream</t>
  </si>
  <si>
    <r>
      <t>1.1 Mi W of Dotsero exit (</t>
    </r>
    <r>
      <rPr>
        <b/>
        <sz val="10"/>
        <color rgb="FF0070C0"/>
        <rFont val="Arial"/>
        <family val="2"/>
      </rPr>
      <t>GYP2016</t>
    </r>
    <r>
      <rPr>
        <sz val="10"/>
        <rFont val="Arial"/>
        <family val="2"/>
      </rPr>
      <t>)</t>
    </r>
  </si>
  <si>
    <r>
      <t>Dowd Junction - (</t>
    </r>
    <r>
      <rPr>
        <b/>
        <sz val="10"/>
        <color rgb="FF0070C0"/>
        <rFont val="Arial"/>
        <family val="2"/>
      </rPr>
      <t>GVTevr</t>
    </r>
    <r>
      <rPr>
        <sz val="10"/>
        <rFont val="Arial"/>
        <family val="2"/>
      </rPr>
      <t>)</t>
    </r>
  </si>
  <si>
    <t>Eagle Loop Trail</t>
  </si>
  <si>
    <t>ELTblm</t>
  </si>
  <si>
    <r>
      <t>Loop start/end (</t>
    </r>
    <r>
      <rPr>
        <b/>
        <sz val="10"/>
        <color rgb="FF00B050"/>
        <rFont val="Arial"/>
        <family val="2"/>
      </rPr>
      <t>EVTloop</t>
    </r>
    <r>
      <rPr>
        <sz val="10"/>
        <color rgb="FF00B050"/>
        <rFont val="Arial"/>
        <family val="2"/>
      </rPr>
      <t>)</t>
    </r>
  </si>
  <si>
    <r>
      <t xml:space="preserve">GYP Trail junction </t>
    </r>
    <r>
      <rPr>
        <sz val="10"/>
        <color rgb="FF00B050"/>
        <rFont val="Arial"/>
        <family val="2"/>
      </rPr>
      <t>(</t>
    </r>
    <r>
      <rPr>
        <b/>
        <sz val="10"/>
        <color rgb="FF00B050"/>
        <rFont val="Arial"/>
        <family val="2"/>
      </rPr>
      <t>ELTgyp</t>
    </r>
    <r>
      <rPr>
        <sz val="10"/>
        <color rgb="FF00B050"/>
        <rFont val="Arial"/>
        <family val="2"/>
      </rPr>
      <t>)</t>
    </r>
  </si>
  <si>
    <t>Gypsum</t>
  </si>
  <si>
    <t>MUPS / Coverage</t>
  </si>
  <si>
    <t>39 44.108</t>
  </si>
  <si>
    <t>-105 21.907</t>
  </si>
  <si>
    <t>Track End</t>
  </si>
  <si>
    <t>SVTger</t>
  </si>
  <si>
    <t>39 39.881</t>
  </si>
  <si>
    <t>-106  5.201</t>
  </si>
  <si>
    <t>Golden Eagle Rd</t>
  </si>
  <si>
    <t>Golden Eagle Rd - no traffic light here</t>
  </si>
  <si>
    <r>
      <t>Blue River Pky @ GoldenEagle Rd (</t>
    </r>
    <r>
      <rPr>
        <b/>
        <sz val="10"/>
        <color indexed="12"/>
        <rFont val="Arial"/>
        <family val="2"/>
      </rPr>
      <t>SVTger</t>
    </r>
    <r>
      <rPr>
        <sz val="10"/>
        <rFont val="Arial"/>
        <family val="2"/>
      </rPr>
      <t>)</t>
    </r>
  </si>
  <si>
    <t>New section on N to Golden Eagle Rd</t>
  </si>
  <si>
    <t>Highway 9 &amp; ampitheater area changes</t>
  </si>
  <si>
    <t>townoffrisco.com/play/biking/general-info/</t>
  </si>
  <si>
    <t>DRLbr</t>
  </si>
  <si>
    <t>39 37.551</t>
  </si>
  <si>
    <t>-106  2.722</t>
  </si>
  <si>
    <t>Boat Ramp Access</t>
  </si>
  <si>
    <t>Bike Ramp</t>
  </si>
  <si>
    <t>39 34.399</t>
  </si>
  <si>
    <t>-106  4.899</t>
  </si>
  <si>
    <t>PRT Tr W</t>
  </si>
  <si>
    <t>Perimeter Rec Tr W Junction</t>
  </si>
  <si>
    <t>DRLprtw</t>
  </si>
  <si>
    <t>DRLprtn</t>
  </si>
  <si>
    <t>39 34.550</t>
  </si>
  <si>
    <t>-106  4.777</t>
  </si>
  <si>
    <t>PRT Tr N</t>
  </si>
  <si>
    <t>Perimeter Rec Tr N Junction</t>
  </si>
  <si>
    <t>39 34.447</t>
  </si>
  <si>
    <t>-106  3.949</t>
  </si>
  <si>
    <t>DRLprtsw</t>
  </si>
  <si>
    <t>39 34.439</t>
  </si>
  <si>
    <t>-106  4.162</t>
  </si>
  <si>
    <t>PRT Tr SW</t>
  </si>
  <si>
    <t>Share PRT Tr W junction</t>
  </si>
  <si>
    <t>DRLprtse</t>
  </si>
  <si>
    <t>39 34.419</t>
  </si>
  <si>
    <t>-106  4.093</t>
  </si>
  <si>
    <t>PRT Tr SE</t>
  </si>
  <si>
    <t>Share PRT Tr E junction</t>
  </si>
  <si>
    <t>DRL2way</t>
  </si>
  <si>
    <t>39 33.987</t>
  </si>
  <si>
    <t>-106  3.057</t>
  </si>
  <si>
    <t>Path Starts both sides</t>
  </si>
  <si>
    <t>Use appropriate side to E</t>
  </si>
  <si>
    <r>
      <t>E of Swan Mtn W Trailhead (</t>
    </r>
    <r>
      <rPr>
        <b/>
        <sz val="10"/>
        <color indexed="15"/>
        <rFont val="Arial"/>
        <family val="2"/>
      </rPr>
      <t>DRL2way</t>
    </r>
    <r>
      <rPr>
        <sz val="10"/>
        <rFont val="Arial"/>
        <family val="2"/>
      </rPr>
      <t>)</t>
    </r>
  </si>
  <si>
    <r>
      <t xml:space="preserve">E of Swan Mtn W Trailhead </t>
    </r>
    <r>
      <rPr>
        <sz val="10"/>
        <rFont val="Arial"/>
        <family val="2"/>
      </rPr>
      <t>(</t>
    </r>
    <r>
      <rPr>
        <b/>
        <sz val="10"/>
        <color indexed="15"/>
        <rFont val="Arial"/>
        <family val="2"/>
      </rPr>
      <t>DRL2way</t>
    </r>
    <r>
      <rPr>
        <sz val="10"/>
        <rFont val="Arial"/>
        <family val="2"/>
      </rPr>
      <t>)</t>
    </r>
  </si>
  <si>
    <t>CCCberr</t>
  </si>
  <si>
    <t>CCCbeth</t>
  </si>
  <si>
    <t>39 44.090</t>
  </si>
  <si>
    <t>-105 21.831</t>
  </si>
  <si>
    <t>BE Restroom</t>
  </si>
  <si>
    <r>
      <t xml:space="preserve">Trailhead
</t>
    </r>
    <r>
      <rPr>
        <b/>
        <sz val="10"/>
        <rFont val="Arial"/>
        <family val="2"/>
      </rPr>
      <t>Cyclist must dismount on boardwalks</t>
    </r>
  </si>
  <si>
    <r>
      <rPr>
        <b/>
        <sz val="10"/>
        <rFont val="Arial"/>
        <family val="2"/>
      </rPr>
      <t>Runs downhil as continuation of Peak to Plains Trail.</t>
    </r>
    <r>
      <rPr>
        <b/>
        <sz val="10"/>
        <color indexed="10"/>
        <rFont val="Arial"/>
        <family val="2"/>
      </rPr>
      <t xml:space="preserve">
Bicycles are NOT ALLOWED on highway in canyon!</t>
    </r>
    <r>
      <rPr>
        <b/>
        <sz val="10"/>
        <color rgb="FFFF0000"/>
        <rFont val="Arial"/>
        <family val="2"/>
      </rPr>
      <t xml:space="preserve">
Must dismount to access boardwalks</t>
    </r>
  </si>
  <si>
    <r>
      <t>Big Easy TH - (</t>
    </r>
    <r>
      <rPr>
        <b/>
        <sz val="10"/>
        <color rgb="FFFF0000"/>
        <rFont val="Arial"/>
        <family val="2"/>
      </rPr>
      <t>CCCbeth</t>
    </r>
    <r>
      <rPr>
        <sz val="10"/>
        <rFont val="Arial"/>
        <family val="2"/>
      </rPr>
      <t>)</t>
    </r>
  </si>
  <si>
    <r>
      <t>Oxbow TH  (</t>
    </r>
    <r>
      <rPr>
        <b/>
        <sz val="10"/>
        <color rgb="FFFF0000"/>
        <rFont val="Arial"/>
        <family val="2"/>
      </rPr>
      <t>CCCobth</t>
    </r>
    <r>
      <rPr>
        <sz val="10"/>
        <rFont val="Arial"/>
        <family val="2"/>
      </rPr>
      <t>)</t>
    </r>
  </si>
  <si>
    <t>39 39.874</t>
  </si>
  <si>
    <t>-106  5.219</t>
  </si>
  <si>
    <t>Blue 9 Tr @ Buffalo St</t>
  </si>
  <si>
    <t>39 36.633</t>
  </si>
  <si>
    <t>-106  1.306</t>
  </si>
  <si>
    <t>Dillon Nature Preserve</t>
  </si>
  <si>
    <t>DRLsrith</t>
  </si>
  <si>
    <t>Snake River Inlet TH</t>
  </si>
  <si>
    <t>Snake River Inlet Trailhead - Not in Route</t>
  </si>
  <si>
    <t>GunRivOldSpan</t>
  </si>
  <si>
    <t>Gunisson River Bluffs and Old Spanish Trail</t>
  </si>
  <si>
    <t>GROS</t>
  </si>
  <si>
    <t>Twin track, rocky, sandy</t>
  </si>
  <si>
    <t>GROSwwth</t>
  </si>
  <si>
    <t>38 59.505</t>
  </si>
  <si>
    <t>-108 28.384</t>
  </si>
  <si>
    <t>Whitewater TH</t>
  </si>
  <si>
    <t>Off Coffman Rd</t>
  </si>
  <si>
    <t>-108 29.519</t>
  </si>
  <si>
    <t>Keep Left to stay near river</t>
  </si>
  <si>
    <t>38 52.260</t>
  </si>
  <si>
    <t>-208 29.729</t>
  </si>
  <si>
    <t>39  0.055</t>
  </si>
  <si>
    <t>-108 30.118</t>
  </si>
  <si>
    <t>Stay along river</t>
  </si>
  <si>
    <t>38 29.251</t>
  </si>
  <si>
    <t>GROSss</t>
  </si>
  <si>
    <t>39  0.323</t>
  </si>
  <si>
    <t>-108 30.205</t>
  </si>
  <si>
    <t>Share S</t>
  </si>
  <si>
    <t>Share Old Spanish heading N</t>
  </si>
  <si>
    <t>GROSf1</t>
  </si>
  <si>
    <t>38  9.335</t>
  </si>
  <si>
    <t>-108 30.214</t>
  </si>
  <si>
    <t>Ford 1</t>
  </si>
  <si>
    <t>Circle, Blue</t>
  </si>
  <si>
    <t>Ford - Trail splits
Left Bluffs Tr, Right Old Spanish Tr</t>
  </si>
  <si>
    <t>-108 30.314</t>
  </si>
  <si>
    <t>Short spur to Old Spanish Tr</t>
  </si>
  <si>
    <t>39  0.423</t>
  </si>
  <si>
    <t>39  0.268</t>
  </si>
  <si>
    <t>-108 30.625</t>
  </si>
  <si>
    <t>Continue S</t>
  </si>
  <si>
    <t>39  0.157</t>
  </si>
  <si>
    <t>-108 30.631</t>
  </si>
  <si>
    <t>Keep Left for rim</t>
  </si>
  <si>
    <t>39  0.592</t>
  </si>
  <si>
    <t>-108 31.152</t>
  </si>
  <si>
    <t>Head NE on Left path</t>
  </si>
  <si>
    <t>GROSb8</t>
  </si>
  <si>
    <t>39  0.800</t>
  </si>
  <si>
    <t>-108 31.087</t>
  </si>
  <si>
    <t>Via b8</t>
  </si>
  <si>
    <t>W steep uphill</t>
  </si>
  <si>
    <t>GROSb1</t>
  </si>
  <si>
    <t>GROSb2</t>
  </si>
  <si>
    <t>GROSb3</t>
  </si>
  <si>
    <t>GROSb4</t>
  </si>
  <si>
    <t>GROSb5</t>
  </si>
  <si>
    <t>GROSb6</t>
  </si>
  <si>
    <t>GROSb7</t>
  </si>
  <si>
    <t>Via b5</t>
  </si>
  <si>
    <t>Via b6</t>
  </si>
  <si>
    <t>Via b7</t>
  </si>
  <si>
    <t>Via b3</t>
  </si>
  <si>
    <t>Via b2</t>
  </si>
  <si>
    <t>Via b1</t>
  </si>
  <si>
    <t>Via 4b spur to OST</t>
  </si>
  <si>
    <t>GROSb9</t>
  </si>
  <si>
    <t>39  0.746</t>
  </si>
  <si>
    <t>-108 31.197</t>
  </si>
  <si>
    <t>Keep left for rim</t>
  </si>
  <si>
    <t>GROSb10</t>
  </si>
  <si>
    <t>39  0.743</t>
  </si>
  <si>
    <t>-108 31.318</t>
  </si>
  <si>
    <t>Via b10</t>
  </si>
  <si>
    <t>Continue W</t>
  </si>
  <si>
    <t>Via b9</t>
  </si>
  <si>
    <t>GROSbpe</t>
  </si>
  <si>
    <t>39  0.827</t>
  </si>
  <si>
    <t>-108 31.494</t>
  </si>
  <si>
    <t>Bypass E</t>
  </si>
  <si>
    <t>Bypass option E end</t>
  </si>
  <si>
    <t>GROSbpn</t>
  </si>
  <si>
    <t>-108 31.698</t>
  </si>
  <si>
    <t>Bypass N</t>
  </si>
  <si>
    <t>Bypass Option N end</t>
  </si>
  <si>
    <t>GROSbpos</t>
  </si>
  <si>
    <t>39  1.120</t>
  </si>
  <si>
    <t>-108 31.660</t>
  </si>
  <si>
    <t>Bypass to OST Tr</t>
  </si>
  <si>
    <t>Option to OST Tr or Orchard TH</t>
  </si>
  <si>
    <t>GROSbpw</t>
  </si>
  <si>
    <t>39  0.880</t>
  </si>
  <si>
    <t>-108 31.793</t>
  </si>
  <si>
    <t>Bypass Option W</t>
  </si>
  <si>
    <t>Bypass option W end</t>
  </si>
  <si>
    <t>39  1.039</t>
  </si>
  <si>
    <t>GROSb11</t>
  </si>
  <si>
    <t>GROSb12</t>
  </si>
  <si>
    <t>39  1.058</t>
  </si>
  <si>
    <t>-108 32.177</t>
  </si>
  <si>
    <t>Via b11</t>
  </si>
  <si>
    <t>39  1.137</t>
  </si>
  <si>
    <t>-108 32.281</t>
  </si>
  <si>
    <t>Via b12</t>
  </si>
  <si>
    <t>Head E on Road</t>
  </si>
  <si>
    <t>GROSb13</t>
  </si>
  <si>
    <t>39  1.103</t>
  </si>
  <si>
    <t>-108 32.111</t>
  </si>
  <si>
    <t>Via b13</t>
  </si>
  <si>
    <t>NE onto Tr</t>
  </si>
  <si>
    <t>GROSb14</t>
  </si>
  <si>
    <t>39  1.184</t>
  </si>
  <si>
    <t>-108 32.206</t>
  </si>
  <si>
    <t>Via b14</t>
  </si>
  <si>
    <t>Single track on right</t>
  </si>
  <si>
    <t>GROSgrbn</t>
  </si>
  <si>
    <t>39  1.387</t>
  </si>
  <si>
    <t>-108 31.523</t>
  </si>
  <si>
    <t>River Bluffs Tr N end</t>
  </si>
  <si>
    <t>N end of River Bluffs Tr</t>
  </si>
  <si>
    <t>GROSsvv</t>
  </si>
  <si>
    <t>39  1.844</t>
  </si>
  <si>
    <t>-108 31.685</t>
  </si>
  <si>
    <t>SunlightDr @ ValleyView</t>
  </si>
  <si>
    <t>E on Valley View Dr to Park</t>
  </si>
  <si>
    <t>GROSomth</t>
  </si>
  <si>
    <t>39  1.952</t>
  </si>
  <si>
    <t>-108 31.502</t>
  </si>
  <si>
    <t>Orchard Mesa TH</t>
  </si>
  <si>
    <t>Dirt Lot</t>
  </si>
  <si>
    <t>Keep right for easier climb</t>
  </si>
  <si>
    <t>GROSrj</t>
  </si>
  <si>
    <t>39  1.192</t>
  </si>
  <si>
    <t>-108 31.524</t>
  </si>
  <si>
    <t>Ridge Junction</t>
  </si>
  <si>
    <t>Trail Options</t>
  </si>
  <si>
    <t>GROSo1</t>
  </si>
  <si>
    <t>39  1.031</t>
  </si>
  <si>
    <t>-108 31.213</t>
  </si>
  <si>
    <t>Via o1</t>
  </si>
  <si>
    <t>Keep straight</t>
  </si>
  <si>
    <t>GROSo2</t>
  </si>
  <si>
    <t>39  0.968</t>
  </si>
  <si>
    <t>-108 31.077</t>
  </si>
  <si>
    <t>Via 02</t>
  </si>
  <si>
    <t>GROSo3</t>
  </si>
  <si>
    <t>39  0.757</t>
  </si>
  <si>
    <t>-108 30.665</t>
  </si>
  <si>
    <t>Via o3</t>
  </si>
  <si>
    <t>GROSo4</t>
  </si>
  <si>
    <t>-108 30.642</t>
  </si>
  <si>
    <t>GROSo5</t>
  </si>
  <si>
    <t>39  0.742</t>
  </si>
  <si>
    <t>39  0.416</t>
  </si>
  <si>
    <t>-108 30.296</t>
  </si>
  <si>
    <t>Short spur to GRB Tr</t>
  </si>
  <si>
    <t>Via o4</t>
  </si>
  <si>
    <t>OST Tr steep</t>
  </si>
  <si>
    <t>share Tr to next</t>
  </si>
  <si>
    <t>Keep Left for OST Tr (East)</t>
  </si>
  <si>
    <t>GROSo6</t>
  </si>
  <si>
    <t>39  0.308</t>
  </si>
  <si>
    <t>-108 29.955</t>
  </si>
  <si>
    <t>Via o6 - Keep Right</t>
  </si>
  <si>
    <t>Take track right</t>
  </si>
  <si>
    <t>GROSo7</t>
  </si>
  <si>
    <t>39  0.099</t>
  </si>
  <si>
    <t>-108 29.755</t>
  </si>
  <si>
    <t>Via o7 Keep Left</t>
  </si>
  <si>
    <t>GROSo8</t>
  </si>
  <si>
    <t>38 59.942</t>
  </si>
  <si>
    <t>-108 29.085</t>
  </si>
  <si>
    <t>Via o8 Keep Left</t>
  </si>
  <si>
    <t>Continue</t>
  </si>
  <si>
    <t>GROSo9</t>
  </si>
  <si>
    <t>38 59.665</t>
  </si>
  <si>
    <t>-108 29.569</t>
  </si>
  <si>
    <t>Via o9 Track follows Left</t>
  </si>
  <si>
    <t>Trail  options to TH</t>
  </si>
  <si>
    <t>Back at trailhead</t>
  </si>
  <si>
    <t>Gunnison River Bluffs Trail</t>
  </si>
  <si>
    <t>Old Spanish Trail (Grand Junction)</t>
  </si>
  <si>
    <t>Mdsr</t>
  </si>
  <si>
    <t>New section to E</t>
  </si>
  <si>
    <r>
      <t>Whitewater Trail head off Coffman Rd (</t>
    </r>
    <r>
      <rPr>
        <b/>
        <sz val="10"/>
        <color rgb="FFFF0000"/>
        <rFont val="Arial"/>
        <family val="2"/>
      </rPr>
      <t>GROSwwth</t>
    </r>
    <r>
      <rPr>
        <sz val="10"/>
        <rFont val="Arial"/>
        <family val="2"/>
      </rPr>
      <t>)</t>
    </r>
  </si>
  <si>
    <t>Easy to Difficult</t>
  </si>
  <si>
    <t>No parking near Orchard Mesa Trailhead (except in lot)
Private land with soft trail from near this trailhead to start of hills.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</si>
</sst>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mm/dd/yy;@"/>
    <numFmt numFmtId="167" formatCode="m/d/yy;@"/>
  </numFmts>
  <fonts count="7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3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indexed="6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5"/>
      <name val="Arial"/>
      <family val="2"/>
    </font>
    <font>
      <b/>
      <sz val="10"/>
      <color indexed="21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sz val="10"/>
      <color indexed="30"/>
      <name val="Arial"/>
      <family val="2"/>
    </font>
    <font>
      <b/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FC46CC"/>
      <name val="Arial"/>
      <family val="2"/>
    </font>
    <font>
      <b/>
      <sz val="10"/>
      <color rgb="FF0070C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rgb="FFFF33CC"/>
      <name val="Arial"/>
      <family val="2"/>
    </font>
    <font>
      <b/>
      <sz val="10"/>
      <color rgb="FF00FF00"/>
      <name val="Arial"/>
      <family val="2"/>
    </font>
    <font>
      <b/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66FF33"/>
      <name val="Arial"/>
      <family val="2"/>
    </font>
    <font>
      <b/>
      <sz val="10"/>
      <color rgb="FFFF00FF"/>
      <name val="Arial"/>
      <family val="2"/>
    </font>
    <font>
      <b/>
      <sz val="10"/>
      <color rgb="FF009999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9933FF"/>
      <name val="Arial"/>
      <family val="2"/>
    </font>
    <font>
      <b/>
      <sz val="10"/>
      <color rgb="FF0E6C2D"/>
      <name val="Arial"/>
      <family val="2"/>
    </font>
    <font>
      <b/>
      <sz val="10"/>
      <color rgb="FF51F62A"/>
      <name val="Arial"/>
      <family val="2"/>
    </font>
    <font>
      <b/>
      <sz val="10"/>
      <color rgb="FF2E8EDE"/>
      <name val="Arial"/>
      <family val="2"/>
    </font>
    <font>
      <b/>
      <sz val="10"/>
      <color rgb="FF2842B2"/>
      <name val="Arial"/>
      <family val="2"/>
    </font>
    <font>
      <sz val="10"/>
      <color rgb="FFCC00FF"/>
      <name val="Arial"/>
      <family val="2"/>
    </font>
    <font>
      <b/>
      <sz val="10"/>
      <color rgb="FF6600FF"/>
      <name val="Arial"/>
      <family val="2"/>
    </font>
    <font>
      <b/>
      <sz val="10"/>
      <color rgb="FF4CDBEE"/>
      <name val="Arial"/>
      <family val="2"/>
    </font>
    <font>
      <b/>
      <sz val="10"/>
      <color rgb="FF0000C8"/>
      <name val="Arial"/>
      <family val="2"/>
    </font>
    <font>
      <b/>
      <sz val="10"/>
      <color theme="8"/>
      <name val="Arial"/>
      <family val="2"/>
    </font>
    <font>
      <b/>
      <sz val="10"/>
      <color rgb="FFE32FDA"/>
      <name val="Arial"/>
      <family val="2"/>
    </font>
    <font>
      <b/>
      <sz val="10"/>
      <color rgb="FFCC0000"/>
      <name val="Arial"/>
      <family val="2"/>
    </font>
    <font>
      <b/>
      <sz val="10"/>
      <color theme="8" tint="0.39997558519241921"/>
      <name val="Arial"/>
      <family val="2"/>
    </font>
    <font>
      <b/>
      <sz val="10"/>
      <color rgb="FF76FD1B"/>
      <name val="Arial"/>
      <family val="2"/>
    </font>
    <font>
      <b/>
      <sz val="10"/>
      <color theme="1" tint="0.499984740745262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rgb="FFCC00FF"/>
      <name val="Arial"/>
      <family val="2"/>
    </font>
    <font>
      <b/>
      <sz val="10"/>
      <color rgb="FFF0EA00"/>
      <name val="Arial"/>
      <family val="2"/>
    </font>
    <font>
      <b/>
      <sz val="10"/>
      <color rgb="FFFFCC00"/>
      <name val="Arial"/>
      <family val="2"/>
    </font>
    <font>
      <b/>
      <sz val="10"/>
      <color rgb="FF0066FF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3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45">
    <xf numFmtId="0" fontId="0" fillId="0" borderId="0" xfId="0"/>
    <xf numFmtId="49" fontId="0" fillId="0" borderId="0" xfId="0" applyNumberFormat="1" applyAlignment="1">
      <alignment horizontal="right" vertical="center"/>
    </xf>
    <xf numFmtId="0" fontId="3" fillId="0" borderId="0" xfId="1" applyAlignment="1" applyProtection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49" fontId="0" fillId="0" borderId="0" xfId="0" applyNumberForma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left" vertical="top"/>
    </xf>
    <xf numFmtId="0" fontId="4" fillId="3" borderId="0" xfId="0" applyFont="1" applyFill="1"/>
    <xf numFmtId="0" fontId="0" fillId="0" borderId="0" xfId="0" applyAlignment="1">
      <alignment vertical="top"/>
    </xf>
    <xf numFmtId="1" fontId="0" fillId="0" borderId="0" xfId="0" applyNumberForma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 vertical="center"/>
    </xf>
    <xf numFmtId="165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3" borderId="0" xfId="0" applyFont="1" applyFill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5" fillId="0" borderId="0" xfId="0" applyFont="1" applyAlignment="1">
      <alignment horizontal="center"/>
    </xf>
    <xf numFmtId="0" fontId="16" fillId="0" borderId="0" xfId="0" applyNumberFormat="1" applyFont="1" applyAlignment="1">
      <alignment horizontal="right" vertical="top"/>
    </xf>
    <xf numFmtId="165" fontId="17" fillId="0" borderId="0" xfId="0" applyNumberFormat="1" applyFont="1"/>
    <xf numFmtId="3" fontId="17" fillId="0" borderId="0" xfId="0" applyNumberFormat="1" applyFont="1"/>
    <xf numFmtId="1" fontId="17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/>
    </xf>
    <xf numFmtId="0" fontId="18" fillId="0" borderId="0" xfId="0" applyFont="1"/>
    <xf numFmtId="0" fontId="4" fillId="0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center"/>
    </xf>
    <xf numFmtId="166" fontId="4" fillId="3" borderId="0" xfId="0" applyNumberFormat="1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49" fontId="0" fillId="0" borderId="13" xfId="0" applyNumberFormat="1" applyBorder="1" applyAlignment="1">
      <alignment horizontal="left" vertical="top"/>
    </xf>
    <xf numFmtId="0" fontId="0" fillId="0" borderId="13" xfId="0" applyBorder="1" applyAlignment="1">
      <alignment vertical="top"/>
    </xf>
    <xf numFmtId="3" fontId="0" fillId="0" borderId="13" xfId="0" applyNumberFormat="1" applyBorder="1" applyAlignment="1">
      <alignment vertical="top"/>
    </xf>
    <xf numFmtId="0" fontId="2" fillId="0" borderId="14" xfId="0" applyFont="1" applyBorder="1" applyAlignment="1">
      <alignment vertical="top"/>
    </xf>
    <xf numFmtId="3" fontId="1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0" fontId="0" fillId="0" borderId="13" xfId="0" applyBorder="1" applyAlignment="1">
      <alignment vertical="top" wrapText="1"/>
    </xf>
    <xf numFmtId="3" fontId="0" fillId="0" borderId="16" xfId="0" applyNumberFormat="1" applyBorder="1" applyAlignment="1">
      <alignment horizontal="right" vertical="top"/>
    </xf>
    <xf numFmtId="3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19" xfId="0" applyFont="1" applyBorder="1" applyAlignment="1">
      <alignment vertical="top"/>
    </xf>
    <xf numFmtId="49" fontId="0" fillId="0" borderId="18" xfId="0" applyNumberFormat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/>
    </xf>
    <xf numFmtId="49" fontId="0" fillId="0" borderId="20" xfId="0" applyNumberFormat="1" applyBorder="1" applyAlignment="1">
      <alignment vertical="top"/>
    </xf>
    <xf numFmtId="1" fontId="0" fillId="0" borderId="20" xfId="0" applyNumberFormat="1" applyBorder="1" applyAlignment="1">
      <alignment horizontal="center" vertical="top"/>
    </xf>
    <xf numFmtId="1" fontId="0" fillId="0" borderId="20" xfId="0" applyNumberFormat="1" applyBorder="1" applyAlignment="1">
      <alignment horizontal="center"/>
    </xf>
    <xf numFmtId="49" fontId="2" fillId="0" borderId="20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49" fontId="0" fillId="0" borderId="6" xfId="0" applyNumberFormat="1" applyBorder="1" applyAlignment="1">
      <alignment vertical="top"/>
    </xf>
    <xf numFmtId="1" fontId="0" fillId="0" borderId="6" xfId="0" applyNumberFormat="1" applyBorder="1" applyAlignment="1">
      <alignment horizontal="center" vertical="top"/>
    </xf>
    <xf numFmtId="49" fontId="2" fillId="0" borderId="22" xfId="0" applyNumberFormat="1" applyFont="1" applyBorder="1" applyAlignment="1">
      <alignment vertical="top"/>
    </xf>
    <xf numFmtId="49" fontId="0" fillId="0" borderId="7" xfId="0" applyNumberFormat="1" applyBorder="1" applyAlignment="1">
      <alignment vertical="top"/>
    </xf>
    <xf numFmtId="1" fontId="0" fillId="0" borderId="7" xfId="0" applyNumberFormat="1" applyBorder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8" fillId="3" borderId="25" xfId="0" applyFont="1" applyFill="1" applyBorder="1" applyAlignment="1">
      <alignment horizontal="center" vertical="center" wrapText="1"/>
    </xf>
    <xf numFmtId="49" fontId="3" fillId="0" borderId="21" xfId="1" applyNumberFormat="1" applyBorder="1" applyAlignment="1" applyProtection="1">
      <alignment vertical="top" wrapText="1"/>
    </xf>
    <xf numFmtId="0" fontId="0" fillId="0" borderId="5" xfId="0" applyBorder="1" applyAlignment="1">
      <alignment vertical="top"/>
    </xf>
    <xf numFmtId="49" fontId="3" fillId="0" borderId="6" xfId="1" applyNumberFormat="1" applyBorder="1" applyAlignment="1" applyProtection="1">
      <alignment vertical="top" wrapText="1"/>
    </xf>
    <xf numFmtId="49" fontId="1" fillId="0" borderId="5" xfId="1" applyNumberFormat="1" applyFont="1" applyBorder="1" applyAlignment="1" applyProtection="1">
      <alignment vertical="top" wrapText="1"/>
    </xf>
    <xf numFmtId="0" fontId="3" fillId="0" borderId="6" xfId="1" applyBorder="1" applyAlignment="1" applyProtection="1">
      <alignment vertical="top"/>
    </xf>
    <xf numFmtId="49" fontId="1" fillId="0" borderId="22" xfId="1" applyNumberFormat="1" applyFont="1" applyBorder="1" applyAlignment="1" applyProtection="1">
      <alignment vertical="top" wrapText="1"/>
    </xf>
    <xf numFmtId="49" fontId="3" fillId="0" borderId="7" xfId="1" applyNumberFormat="1" applyBorder="1" applyAlignment="1" applyProtection="1">
      <alignment vertical="top" wrapText="1"/>
    </xf>
    <xf numFmtId="0" fontId="10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6" fillId="0" borderId="0" xfId="0" applyFont="1" applyFill="1" applyAlignment="1">
      <alignment vertical="top" wrapText="1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0" fillId="3" borderId="0" xfId="0" applyFill="1"/>
    <xf numFmtId="0" fontId="3" fillId="0" borderId="23" xfId="1" applyBorder="1" applyAlignment="1" applyProtection="1">
      <alignment vertical="top"/>
    </xf>
    <xf numFmtId="49" fontId="3" fillId="0" borderId="23" xfId="1" applyNumberFormat="1" applyBorder="1" applyAlignment="1" applyProtection="1">
      <alignment vertical="top" wrapText="1"/>
    </xf>
    <xf numFmtId="3" fontId="0" fillId="0" borderId="26" xfId="0" applyNumberFormat="1" applyBorder="1" applyAlignment="1">
      <alignment vertical="top"/>
    </xf>
    <xf numFmtId="0" fontId="0" fillId="0" borderId="26" xfId="0" applyBorder="1" applyAlignment="1">
      <alignment vertical="top" wrapText="1"/>
    </xf>
    <xf numFmtId="0" fontId="2" fillId="0" borderId="27" xfId="0" applyFont="1" applyBorder="1" applyAlignment="1">
      <alignment vertical="top"/>
    </xf>
    <xf numFmtId="49" fontId="0" fillId="0" borderId="28" xfId="0" applyNumberFormat="1" applyBorder="1" applyAlignment="1">
      <alignment horizontal="left" vertical="top"/>
    </xf>
    <xf numFmtId="0" fontId="0" fillId="0" borderId="28" xfId="0" applyBorder="1" applyAlignment="1">
      <alignment vertical="top"/>
    </xf>
    <xf numFmtId="3" fontId="0" fillId="0" borderId="28" xfId="0" applyNumberFormat="1" applyBorder="1" applyAlignment="1">
      <alignment vertical="top"/>
    </xf>
    <xf numFmtId="0" fontId="2" fillId="0" borderId="29" xfId="0" applyFont="1" applyBorder="1" applyAlignment="1">
      <alignment vertical="top"/>
    </xf>
    <xf numFmtId="49" fontId="0" fillId="0" borderId="26" xfId="0" applyNumberFormat="1" applyBorder="1" applyAlignment="1">
      <alignment horizontal="left" vertical="top"/>
    </xf>
    <xf numFmtId="0" fontId="0" fillId="0" borderId="26" xfId="0" applyBorder="1" applyAlignment="1">
      <alignment vertical="top"/>
    </xf>
    <xf numFmtId="0" fontId="2" fillId="0" borderId="30" xfId="0" applyFont="1" applyBorder="1" applyAlignment="1">
      <alignment vertical="top"/>
    </xf>
    <xf numFmtId="49" fontId="0" fillId="0" borderId="31" xfId="0" applyNumberFormat="1" applyBorder="1" applyAlignment="1">
      <alignment horizontal="left" vertical="top"/>
    </xf>
    <xf numFmtId="3" fontId="0" fillId="0" borderId="31" xfId="0" applyNumberFormat="1" applyBorder="1" applyAlignment="1">
      <alignment horizontal="right" vertical="top"/>
    </xf>
    <xf numFmtId="0" fontId="10" fillId="0" borderId="29" xfId="0" applyFont="1" applyBorder="1" applyAlignment="1">
      <alignment vertical="top"/>
    </xf>
    <xf numFmtId="49" fontId="24" fillId="0" borderId="26" xfId="0" applyNumberFormat="1" applyFont="1" applyBorder="1" applyAlignment="1">
      <alignment horizontal="left" vertical="top"/>
    </xf>
    <xf numFmtId="0" fontId="24" fillId="0" borderId="26" xfId="0" applyFont="1" applyBorder="1" applyAlignment="1">
      <alignment vertical="top"/>
    </xf>
    <xf numFmtId="3" fontId="24" fillId="0" borderId="26" xfId="0" applyNumberFormat="1" applyFont="1" applyBorder="1" applyAlignment="1">
      <alignment vertical="top"/>
    </xf>
    <xf numFmtId="0" fontId="24" fillId="0" borderId="26" xfId="0" applyFont="1" applyBorder="1" applyAlignment="1">
      <alignment vertical="top" wrapText="1"/>
    </xf>
    <xf numFmtId="0" fontId="10" fillId="0" borderId="30" xfId="0" applyFont="1" applyBorder="1" applyAlignment="1">
      <alignment vertical="top"/>
    </xf>
    <xf numFmtId="49" fontId="24" fillId="0" borderId="31" xfId="0" applyNumberFormat="1" applyFont="1" applyBorder="1" applyAlignment="1">
      <alignment horizontal="left" vertical="top"/>
    </xf>
    <xf numFmtId="0" fontId="24" fillId="0" borderId="31" xfId="0" applyFont="1" applyBorder="1" applyAlignment="1">
      <alignment vertical="top" wrapText="1"/>
    </xf>
    <xf numFmtId="3" fontId="24" fillId="0" borderId="31" xfId="0" applyNumberFormat="1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34" fillId="0" borderId="0" xfId="0" applyFont="1" applyAlignment="1">
      <alignment horizontal="center" vertical="top"/>
    </xf>
    <xf numFmtId="49" fontId="34" fillId="0" borderId="0" xfId="0" applyNumberFormat="1" applyFont="1" applyAlignment="1">
      <alignment horizontal="center" vertical="center"/>
    </xf>
    <xf numFmtId="0" fontId="35" fillId="0" borderId="0" xfId="0" applyFont="1"/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top"/>
    </xf>
    <xf numFmtId="49" fontId="37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38" fillId="0" borderId="19" xfId="0" applyFont="1" applyBorder="1" applyAlignment="1">
      <alignment vertical="top"/>
    </xf>
    <xf numFmtId="49" fontId="39" fillId="0" borderId="18" xfId="0" applyNumberFormat="1" applyFont="1" applyBorder="1" applyAlignment="1">
      <alignment horizontal="left" vertical="top"/>
    </xf>
    <xf numFmtId="0" fontId="39" fillId="0" borderId="18" xfId="0" applyFont="1" applyBorder="1" applyAlignment="1">
      <alignment vertical="top"/>
    </xf>
    <xf numFmtId="3" fontId="39" fillId="0" borderId="18" xfId="0" applyNumberFormat="1" applyFont="1" applyBorder="1" applyAlignment="1">
      <alignment vertical="top"/>
    </xf>
    <xf numFmtId="0" fontId="38" fillId="0" borderId="32" xfId="0" applyFont="1" applyBorder="1" applyAlignment="1">
      <alignment vertical="top"/>
    </xf>
    <xf numFmtId="49" fontId="39" fillId="0" borderId="33" xfId="0" applyNumberFormat="1" applyFont="1" applyBorder="1" applyAlignment="1">
      <alignment horizontal="left" vertical="top"/>
    </xf>
    <xf numFmtId="3" fontId="39" fillId="0" borderId="33" xfId="0" applyNumberFormat="1" applyFont="1" applyBorder="1" applyAlignment="1">
      <alignment horizontal="right" vertical="top"/>
    </xf>
    <xf numFmtId="0" fontId="2" fillId="0" borderId="34" xfId="0" applyFont="1" applyBorder="1" applyAlignment="1">
      <alignment vertical="top"/>
    </xf>
    <xf numFmtId="3" fontId="0" fillId="0" borderId="35" xfId="0" applyNumberFormat="1" applyBorder="1" applyAlignment="1">
      <alignment vertical="top"/>
    </xf>
    <xf numFmtId="49" fontId="6" fillId="0" borderId="35" xfId="0" applyNumberFormat="1" applyFont="1" applyBorder="1" applyAlignment="1">
      <alignment horizontal="left" vertical="top"/>
    </xf>
    <xf numFmtId="0" fontId="6" fillId="0" borderId="35" xfId="0" applyFont="1" applyBorder="1" applyAlignment="1">
      <alignment vertical="top"/>
    </xf>
    <xf numFmtId="49" fontId="6" fillId="0" borderId="13" xfId="0" applyNumberFormat="1" applyFont="1" applyBorder="1" applyAlignment="1">
      <alignment horizontal="left" vertical="top"/>
    </xf>
    <xf numFmtId="0" fontId="6" fillId="0" borderId="13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49" fontId="39" fillId="0" borderId="13" xfId="0" applyNumberFormat="1" applyFont="1" applyBorder="1" applyAlignment="1">
      <alignment horizontal="left" vertical="top"/>
    </xf>
    <xf numFmtId="0" fontId="39" fillId="0" borderId="13" xfId="0" applyFont="1" applyBorder="1" applyAlignment="1">
      <alignment vertical="top"/>
    </xf>
    <xf numFmtId="3" fontId="39" fillId="0" borderId="13" xfId="0" applyNumberFormat="1" applyFont="1" applyBorder="1" applyAlignment="1">
      <alignment vertical="top"/>
    </xf>
    <xf numFmtId="0" fontId="39" fillId="0" borderId="13" xfId="0" applyFont="1" applyBorder="1" applyAlignment="1">
      <alignment vertical="top"/>
    </xf>
    <xf numFmtId="0" fontId="39" fillId="0" borderId="13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0" fontId="3" fillId="0" borderId="3" xfId="1" applyBorder="1" applyAlignment="1" applyProtection="1">
      <alignment horizontal="left" vertical="top" wrapText="1"/>
    </xf>
    <xf numFmtId="0" fontId="38" fillId="0" borderId="29" xfId="0" applyFont="1" applyBorder="1" applyAlignment="1">
      <alignment vertical="top"/>
    </xf>
    <xf numFmtId="49" fontId="39" fillId="0" borderId="26" xfId="0" applyNumberFormat="1" applyFont="1" applyBorder="1" applyAlignment="1">
      <alignment horizontal="left" vertical="top"/>
    </xf>
    <xf numFmtId="0" fontId="39" fillId="0" borderId="26" xfId="0" applyFont="1" applyBorder="1" applyAlignment="1">
      <alignment vertical="top"/>
    </xf>
    <xf numFmtId="3" fontId="39" fillId="0" borderId="26" xfId="0" applyNumberFormat="1" applyFont="1" applyBorder="1" applyAlignment="1">
      <alignment vertical="top"/>
    </xf>
    <xf numFmtId="49" fontId="6" fillId="0" borderId="26" xfId="0" applyNumberFormat="1" applyFont="1" applyBorder="1" applyAlignment="1">
      <alignment horizontal="left" vertical="top"/>
    </xf>
    <xf numFmtId="0" fontId="6" fillId="0" borderId="26" xfId="0" applyFont="1" applyBorder="1" applyAlignment="1">
      <alignment vertical="top"/>
    </xf>
    <xf numFmtId="49" fontId="6" fillId="0" borderId="31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6" fillId="0" borderId="26" xfId="0" applyFont="1" applyBorder="1" applyAlignment="1">
      <alignment vertical="top" wrapText="1"/>
    </xf>
    <xf numFmtId="49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37" fillId="0" borderId="29" xfId="0" applyFont="1" applyBorder="1" applyAlignment="1">
      <alignment vertical="top"/>
    </xf>
    <xf numFmtId="49" fontId="43" fillId="0" borderId="26" xfId="0" applyNumberFormat="1" applyFont="1" applyBorder="1" applyAlignment="1">
      <alignment horizontal="left" vertical="top"/>
    </xf>
    <xf numFmtId="0" fontId="43" fillId="0" borderId="26" xfId="0" applyFont="1" applyBorder="1" applyAlignment="1">
      <alignment vertical="top"/>
    </xf>
    <xf numFmtId="3" fontId="43" fillId="0" borderId="26" xfId="0" applyNumberFormat="1" applyFont="1" applyBorder="1" applyAlignment="1">
      <alignment vertical="top"/>
    </xf>
    <xf numFmtId="0" fontId="2" fillId="0" borderId="36" xfId="0" applyFont="1" applyBorder="1" applyAlignment="1">
      <alignment vertical="top"/>
    </xf>
    <xf numFmtId="49" fontId="6" fillId="0" borderId="37" xfId="0" applyNumberFormat="1" applyFont="1" applyBorder="1" applyAlignment="1">
      <alignment horizontal="left" vertical="top"/>
    </xf>
    <xf numFmtId="0" fontId="6" fillId="0" borderId="37" xfId="0" applyFont="1" applyBorder="1" applyAlignment="1">
      <alignment vertical="top"/>
    </xf>
    <xf numFmtId="3" fontId="0" fillId="0" borderId="37" xfId="0" applyNumberFormat="1" applyBorder="1" applyAlignment="1">
      <alignment vertical="top"/>
    </xf>
    <xf numFmtId="49" fontId="6" fillId="0" borderId="28" xfId="0" applyNumberFormat="1" applyFont="1" applyBorder="1" applyAlignment="1">
      <alignment horizontal="left" vertical="top"/>
    </xf>
    <xf numFmtId="0" fontId="6" fillId="0" borderId="28" xfId="0" applyFont="1" applyBorder="1" applyAlignment="1">
      <alignment vertical="top"/>
    </xf>
    <xf numFmtId="3" fontId="6" fillId="0" borderId="26" xfId="0" applyNumberFormat="1" applyFont="1" applyBorder="1" applyAlignment="1">
      <alignment vertical="top"/>
    </xf>
    <xf numFmtId="0" fontId="2" fillId="0" borderId="38" xfId="0" applyFont="1" applyBorder="1" applyAlignment="1">
      <alignment vertical="top"/>
    </xf>
    <xf numFmtId="49" fontId="6" fillId="0" borderId="39" xfId="0" applyNumberFormat="1" applyFont="1" applyBorder="1" applyAlignment="1">
      <alignment horizontal="left" vertical="top"/>
    </xf>
    <xf numFmtId="0" fontId="6" fillId="0" borderId="39" xfId="0" applyFont="1" applyBorder="1" applyAlignment="1">
      <alignment vertical="top"/>
    </xf>
    <xf numFmtId="3" fontId="0" fillId="0" borderId="39" xfId="0" applyNumberFormat="1" applyBorder="1" applyAlignment="1">
      <alignment vertical="top"/>
    </xf>
    <xf numFmtId="49" fontId="6" fillId="0" borderId="6" xfId="0" applyNumberFormat="1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3" fontId="0" fillId="0" borderId="6" xfId="0" applyNumberFormat="1" applyBorder="1" applyAlignment="1">
      <alignment vertical="top"/>
    </xf>
    <xf numFmtId="0" fontId="42" fillId="0" borderId="29" xfId="0" applyFont="1" applyBorder="1" applyAlignment="1">
      <alignment vertical="top"/>
    </xf>
    <xf numFmtId="49" fontId="44" fillId="0" borderId="26" xfId="0" applyNumberFormat="1" applyFont="1" applyBorder="1" applyAlignment="1">
      <alignment horizontal="left" vertical="top"/>
    </xf>
    <xf numFmtId="0" fontId="44" fillId="0" borderId="26" xfId="0" applyFont="1" applyBorder="1" applyAlignment="1">
      <alignment vertical="top" wrapText="1"/>
    </xf>
    <xf numFmtId="3" fontId="44" fillId="0" borderId="26" xfId="0" applyNumberFormat="1" applyFont="1" applyBorder="1" applyAlignment="1">
      <alignment vertical="top"/>
    </xf>
    <xf numFmtId="0" fontId="44" fillId="0" borderId="26" xfId="0" applyFont="1" applyBorder="1" applyAlignment="1">
      <alignment vertical="top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top"/>
    </xf>
    <xf numFmtId="49" fontId="3" fillId="0" borderId="40" xfId="1" applyNumberFormat="1" applyBorder="1" applyAlignment="1" applyProtection="1">
      <alignment wrapText="1"/>
    </xf>
    <xf numFmtId="49" fontId="3" fillId="0" borderId="40" xfId="1" applyNumberFormat="1" applyBorder="1" applyAlignment="1" applyProtection="1">
      <alignment vertical="top" wrapText="1"/>
    </xf>
    <xf numFmtId="0" fontId="3" fillId="0" borderId="40" xfId="1" applyBorder="1" applyAlignment="1" applyProtection="1">
      <alignment wrapText="1"/>
    </xf>
    <xf numFmtId="0" fontId="3" fillId="0" borderId="40" xfId="1" applyBorder="1" applyAlignment="1" applyProtection="1"/>
    <xf numFmtId="49" fontId="3" fillId="0" borderId="41" xfId="1" applyNumberFormat="1" applyBorder="1" applyAlignment="1" applyProtection="1">
      <alignment vertical="top" wrapText="1"/>
    </xf>
    <xf numFmtId="0" fontId="3" fillId="0" borderId="42" xfId="1" applyFill="1" applyBorder="1" applyAlignment="1" applyProtection="1">
      <alignment horizontal="left" vertical="top" wrapText="1"/>
    </xf>
    <xf numFmtId="0" fontId="3" fillId="0" borderId="40" xfId="1" applyFill="1" applyBorder="1" applyAlignment="1" applyProtection="1">
      <alignment horizontal="left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 wrapText="1"/>
    </xf>
    <xf numFmtId="0" fontId="37" fillId="0" borderId="45" xfId="0" applyFont="1" applyFill="1" applyBorder="1" applyAlignment="1">
      <alignment horizontal="center" vertical="center" wrapText="1"/>
    </xf>
    <xf numFmtId="49" fontId="6" fillId="0" borderId="4" xfId="1" applyNumberFormat="1" applyFont="1" applyBorder="1" applyAlignment="1" applyProtection="1">
      <alignment vertical="top" wrapText="1"/>
    </xf>
    <xf numFmtId="0" fontId="6" fillId="0" borderId="5" xfId="0" applyFont="1" applyBorder="1" applyAlignment="1">
      <alignment vertical="top"/>
    </xf>
    <xf numFmtId="0" fontId="47" fillId="0" borderId="0" xfId="0" applyFont="1" applyAlignment="1">
      <alignment horizontal="center" vertical="top"/>
    </xf>
    <xf numFmtId="49" fontId="47" fillId="0" borderId="0" xfId="0" applyNumberFormat="1" applyFont="1" applyAlignment="1">
      <alignment horizontal="center" vertical="center"/>
    </xf>
    <xf numFmtId="0" fontId="37" fillId="0" borderId="27" xfId="0" applyFont="1" applyBorder="1" applyAlignment="1">
      <alignment vertical="top"/>
    </xf>
    <xf numFmtId="49" fontId="43" fillId="0" borderId="28" xfId="0" applyNumberFormat="1" applyFont="1" applyBorder="1" applyAlignment="1">
      <alignment horizontal="left" vertical="top"/>
    </xf>
    <xf numFmtId="0" fontId="43" fillId="0" borderId="28" xfId="0" applyFont="1" applyBorder="1" applyAlignment="1">
      <alignment vertical="top"/>
    </xf>
    <xf numFmtId="3" fontId="43" fillId="0" borderId="28" xfId="0" applyNumberFormat="1" applyFont="1" applyBorder="1" applyAlignment="1">
      <alignment vertical="top"/>
    </xf>
    <xf numFmtId="0" fontId="37" fillId="0" borderId="36" xfId="0" applyFont="1" applyBorder="1" applyAlignment="1">
      <alignment vertical="top"/>
    </xf>
    <xf numFmtId="49" fontId="43" fillId="0" borderId="37" xfId="0" applyNumberFormat="1" applyFont="1" applyBorder="1" applyAlignment="1">
      <alignment horizontal="left" vertical="top"/>
    </xf>
    <xf numFmtId="0" fontId="43" fillId="0" borderId="37" xfId="0" applyFont="1" applyBorder="1" applyAlignment="1">
      <alignment vertical="top"/>
    </xf>
    <xf numFmtId="3" fontId="43" fillId="0" borderId="37" xfId="0" applyNumberFormat="1" applyFont="1" applyBorder="1" applyAlignment="1">
      <alignment vertical="top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49" fontId="49" fillId="0" borderId="0" xfId="0" applyNumberFormat="1" applyFont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14" fontId="6" fillId="0" borderId="0" xfId="0" applyNumberFormat="1" applyFont="1" applyAlignment="1">
      <alignment vertical="top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top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51" fillId="0" borderId="4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/>
    </xf>
    <xf numFmtId="49" fontId="52" fillId="0" borderId="0" xfId="0" applyNumberFormat="1" applyFont="1" applyAlignment="1">
      <alignment horizontal="center" vertical="center"/>
    </xf>
    <xf numFmtId="14" fontId="6" fillId="0" borderId="0" xfId="0" applyNumberFormat="1" applyFont="1" applyFill="1" applyAlignment="1">
      <alignment vertical="top" wrapText="1"/>
    </xf>
    <xf numFmtId="0" fontId="53" fillId="0" borderId="0" xfId="0" applyFont="1" applyAlignment="1">
      <alignment horizontal="center" vertical="top"/>
    </xf>
    <xf numFmtId="49" fontId="53" fillId="0" borderId="0" xfId="0" applyNumberFormat="1" applyFont="1" applyAlignment="1">
      <alignment horizontal="center" vertical="center"/>
    </xf>
    <xf numFmtId="0" fontId="2" fillId="0" borderId="51" xfId="0" applyFont="1" applyBorder="1" applyAlignment="1">
      <alignment vertical="top"/>
    </xf>
    <xf numFmtId="3" fontId="0" fillId="0" borderId="52" xfId="0" applyNumberFormat="1" applyBorder="1" applyAlignment="1">
      <alignment vertical="top"/>
    </xf>
    <xf numFmtId="49" fontId="6" fillId="0" borderId="52" xfId="0" applyNumberFormat="1" applyFont="1" applyBorder="1" applyAlignment="1">
      <alignment horizontal="left" vertical="top"/>
    </xf>
    <xf numFmtId="0" fontId="6" fillId="0" borderId="52" xfId="0" applyFont="1" applyBorder="1" applyAlignment="1">
      <alignment vertical="top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5" fillId="0" borderId="0" xfId="0" applyFont="1"/>
    <xf numFmtId="3" fontId="6" fillId="0" borderId="31" xfId="0" applyNumberFormat="1" applyFont="1" applyBorder="1" applyAlignment="1">
      <alignment horizontal="right" vertical="top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43" fillId="0" borderId="26" xfId="0" applyFont="1" applyBorder="1" applyAlignment="1">
      <alignment vertical="top" wrapText="1"/>
    </xf>
    <xf numFmtId="3" fontId="6" fillId="0" borderId="52" xfId="0" applyNumberFormat="1" applyFont="1" applyBorder="1" applyAlignment="1">
      <alignment vertical="top"/>
    </xf>
    <xf numFmtId="0" fontId="4" fillId="0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 wrapText="1"/>
    </xf>
    <xf numFmtId="49" fontId="3" fillId="0" borderId="40" xfId="1" applyNumberFormat="1" applyBorder="1" applyAlignment="1" applyProtection="1">
      <alignment vertical="center" wrapText="1"/>
    </xf>
    <xf numFmtId="0" fontId="3" fillId="0" borderId="40" xfId="1" applyFill="1" applyBorder="1" applyAlignment="1" applyProtection="1">
      <alignment horizontal="left" vertical="center" wrapText="1"/>
    </xf>
    <xf numFmtId="0" fontId="57" fillId="0" borderId="45" xfId="0" applyFont="1" applyBorder="1" applyAlignment="1">
      <alignment horizontal="center" vertical="center"/>
    </xf>
    <xf numFmtId="14" fontId="6" fillId="0" borderId="0" xfId="0" applyNumberFormat="1" applyFont="1" applyFill="1" applyAlignment="1">
      <alignment vertical="center" wrapText="1"/>
    </xf>
    <xf numFmtId="14" fontId="6" fillId="0" borderId="0" xfId="0" applyNumberFormat="1" applyFont="1" applyAlignment="1">
      <alignment vertical="center"/>
    </xf>
    <xf numFmtId="0" fontId="34" fillId="0" borderId="45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5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1" fillId="0" borderId="6" xfId="1" applyNumberFormat="1" applyFont="1" applyBorder="1" applyAlignment="1" applyProtection="1">
      <alignment horizontal="right" vertical="center"/>
    </xf>
    <xf numFmtId="3" fontId="0" fillId="0" borderId="6" xfId="0" applyNumberFormat="1" applyBorder="1" applyAlignment="1">
      <alignment vertical="center"/>
    </xf>
    <xf numFmtId="0" fontId="0" fillId="0" borderId="6" xfId="0" applyNumberFormat="1" applyBorder="1" applyAlignment="1" applyProtection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164" fontId="0" fillId="0" borderId="6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0" fillId="0" borderId="6" xfId="0" applyNumberFormat="1" applyBorder="1" applyAlignment="1" applyProtection="1">
      <alignment horizontal="center" vertical="center"/>
    </xf>
    <xf numFmtId="164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56" xfId="0" applyNumberFormat="1" applyBorder="1" applyAlignment="1">
      <alignment horizontal="right" vertical="center"/>
    </xf>
    <xf numFmtId="3" fontId="0" fillId="0" borderId="56" xfId="0" applyNumberFormat="1" applyBorder="1" applyAlignment="1">
      <alignment vertical="center"/>
    </xf>
    <xf numFmtId="0" fontId="0" fillId="0" borderId="56" xfId="0" applyNumberFormat="1" applyBorder="1" applyAlignment="1" applyProtection="1">
      <alignment horizontal="center" vertical="center"/>
    </xf>
    <xf numFmtId="1" fontId="0" fillId="0" borderId="56" xfId="0" applyNumberFormat="1" applyBorder="1" applyAlignment="1">
      <alignment horizontal="right" vertical="center"/>
    </xf>
    <xf numFmtId="0" fontId="0" fillId="0" borderId="56" xfId="0" applyBorder="1" applyAlignment="1">
      <alignment vertical="center" wrapText="1"/>
    </xf>
    <xf numFmtId="0" fontId="0" fillId="0" borderId="3" xfId="0" applyBorder="1" applyAlignment="1">
      <alignment horizontal="left" vertical="top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63" fillId="0" borderId="45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65" fillId="0" borderId="6" xfId="0" applyFont="1" applyBorder="1" applyAlignment="1">
      <alignment vertical="center"/>
    </xf>
    <xf numFmtId="0" fontId="63" fillId="0" borderId="0" xfId="0" applyFont="1" applyAlignment="1">
      <alignment horizontal="center"/>
    </xf>
    <xf numFmtId="49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top"/>
    </xf>
    <xf numFmtId="166" fontId="6" fillId="0" borderId="0" xfId="0" applyNumberFormat="1" applyFont="1" applyFill="1" applyAlignment="1">
      <alignment horizontal="center"/>
    </xf>
    <xf numFmtId="0" fontId="67" fillId="0" borderId="0" xfId="0" applyFont="1" applyAlignment="1">
      <alignment horizontal="center" vertical="top"/>
    </xf>
    <xf numFmtId="49" fontId="67" fillId="0" borderId="0" xfId="0" applyNumberFormat="1" applyFont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49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top"/>
    </xf>
    <xf numFmtId="49" fontId="70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64" fontId="0" fillId="0" borderId="6" xfId="0" applyNumberFormat="1" applyBorder="1" applyAlignment="1">
      <alignment horizontal="right" vertical="top"/>
    </xf>
    <xf numFmtId="0" fontId="0" fillId="0" borderId="6" xfId="0" applyNumberFormat="1" applyBorder="1" applyAlignment="1" applyProtection="1">
      <alignment horizontal="center" vertical="top"/>
    </xf>
    <xf numFmtId="0" fontId="0" fillId="0" borderId="6" xfId="0" applyBorder="1" applyAlignment="1">
      <alignment horizontal="right" vertical="top"/>
    </xf>
    <xf numFmtId="49" fontId="3" fillId="0" borderId="40" xfId="1" applyNumberFormat="1" applyBorder="1" applyAlignment="1" applyProtection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3" fontId="0" fillId="0" borderId="6" xfId="0" applyNumberFormat="1" applyBorder="1" applyAlignment="1">
      <alignment horizontal="right" vertical="top"/>
    </xf>
    <xf numFmtId="14" fontId="6" fillId="0" borderId="0" xfId="0" applyNumberFormat="1" applyFont="1" applyAlignment="1">
      <alignment horizontal="right" vertical="center"/>
    </xf>
    <xf numFmtId="49" fontId="6" fillId="0" borderId="5" xfId="1" applyNumberFormat="1" applyFont="1" applyBorder="1" applyAlignment="1" applyProtection="1">
      <alignment vertical="top" wrapText="1"/>
    </xf>
    <xf numFmtId="0" fontId="6" fillId="0" borderId="46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3" fontId="6" fillId="0" borderId="37" xfId="0" applyNumberFormat="1" applyFont="1" applyBorder="1" applyAlignment="1">
      <alignment vertical="top"/>
    </xf>
    <xf numFmtId="0" fontId="0" fillId="0" borderId="20" xfId="0" applyBorder="1"/>
    <xf numFmtId="0" fontId="6" fillId="0" borderId="13" xfId="0" applyFont="1" applyBorder="1" applyAlignment="1">
      <alignment vertical="top" wrapText="1"/>
    </xf>
    <xf numFmtId="0" fontId="2" fillId="0" borderId="32" xfId="0" applyFont="1" applyBorder="1" applyAlignment="1">
      <alignment vertical="top"/>
    </xf>
    <xf numFmtId="49" fontId="6" fillId="0" borderId="33" xfId="0" applyNumberFormat="1" applyFont="1" applyBorder="1" applyAlignment="1">
      <alignment horizontal="left" vertical="top"/>
    </xf>
    <xf numFmtId="3" fontId="6" fillId="0" borderId="33" xfId="0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84" xfId="0" applyNumberFormat="1" applyFont="1" applyBorder="1" applyAlignment="1">
      <alignment horizontal="left" vertical="top"/>
    </xf>
    <xf numFmtId="0" fontId="6" fillId="0" borderId="26" xfId="0" applyNumberFormat="1" applyFont="1" applyBorder="1" applyAlignment="1">
      <alignment horizontal="right" vertical="top"/>
    </xf>
    <xf numFmtId="49" fontId="6" fillId="0" borderId="85" xfId="0" applyNumberFormat="1" applyFont="1" applyBorder="1" applyAlignment="1">
      <alignment horizontal="left" vertical="top"/>
    </xf>
    <xf numFmtId="1" fontId="6" fillId="0" borderId="26" xfId="0" applyNumberFormat="1" applyFont="1" applyBorder="1" applyAlignment="1">
      <alignment horizontal="right" vertical="top"/>
    </xf>
    <xf numFmtId="1" fontId="0" fillId="0" borderId="13" xfId="0" applyNumberFormat="1" applyBorder="1" applyAlignment="1">
      <alignment horizontal="right" vertical="top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49" fontId="73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top"/>
    </xf>
    <xf numFmtId="0" fontId="6" fillId="0" borderId="6" xfId="0" applyFont="1" applyBorder="1" applyAlignment="1">
      <alignment horizontal="right" vertical="center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49" fontId="3" fillId="0" borderId="20" xfId="1" applyNumberFormat="1" applyBorder="1" applyAlignment="1" applyProtection="1">
      <alignment vertical="top"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vertical="top"/>
    </xf>
    <xf numFmtId="49" fontId="0" fillId="0" borderId="26" xfId="0" applyNumberFormat="1" applyBorder="1" applyAlignment="1">
      <alignment horizontal="left" vertical="top"/>
    </xf>
    <xf numFmtId="49" fontId="1" fillId="0" borderId="37" xfId="0" applyNumberFormat="1" applyFont="1" applyBorder="1" applyAlignment="1">
      <alignment horizontal="left" vertical="top"/>
    </xf>
    <xf numFmtId="0" fontId="1" fillId="0" borderId="37" xfId="0" applyFont="1" applyBorder="1" applyAlignment="1">
      <alignment vertical="top"/>
    </xf>
    <xf numFmtId="0" fontId="1" fillId="0" borderId="37" xfId="0" applyFont="1" applyBorder="1" applyAlignment="1">
      <alignment vertical="top" wrapText="1"/>
    </xf>
    <xf numFmtId="49" fontId="1" fillId="0" borderId="31" xfId="0" applyNumberFormat="1" applyFont="1" applyBorder="1" applyAlignment="1">
      <alignment horizontal="left" vertical="top"/>
    </xf>
    <xf numFmtId="49" fontId="0" fillId="0" borderId="52" xfId="0" applyNumberFormat="1" applyBorder="1" applyAlignment="1">
      <alignment horizontal="left" vertical="top"/>
    </xf>
    <xf numFmtId="0" fontId="0" fillId="0" borderId="52" xfId="0" applyBorder="1" applyAlignment="1">
      <alignment vertical="top"/>
    </xf>
    <xf numFmtId="3" fontId="0" fillId="0" borderId="20" xfId="0" applyNumberFormat="1" applyBorder="1" applyAlignment="1">
      <alignment vertical="top"/>
    </xf>
    <xf numFmtId="49" fontId="1" fillId="0" borderId="20" xfId="0" applyNumberFormat="1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0" fontId="43" fillId="0" borderId="87" xfId="0" applyFont="1" applyBorder="1" applyAlignment="1">
      <alignment vertical="top" wrapText="1"/>
    </xf>
    <xf numFmtId="0" fontId="43" fillId="0" borderId="88" xfId="0" applyFont="1" applyBorder="1" applyAlignment="1">
      <alignment vertical="top" wrapText="1"/>
    </xf>
    <xf numFmtId="0" fontId="1" fillId="0" borderId="26" xfId="0" applyFont="1" applyBorder="1" applyAlignment="1">
      <alignment vertical="top"/>
    </xf>
    <xf numFmtId="49" fontId="1" fillId="0" borderId="26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3" xfId="1" applyBorder="1" applyAlignment="1" applyProtection="1">
      <alignment horizontal="left" vertical="top" wrapText="1"/>
    </xf>
    <xf numFmtId="0" fontId="6" fillId="0" borderId="13" xfId="0" applyFont="1" applyBorder="1" applyAlignment="1">
      <alignment vertical="top"/>
    </xf>
    <xf numFmtId="0" fontId="0" fillId="0" borderId="0" xfId="0" applyAlignment="1"/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23" xfId="0" applyBorder="1" applyAlignment="1">
      <alignment vertical="top"/>
    </xf>
    <xf numFmtId="49" fontId="1" fillId="0" borderId="13" xfId="0" applyNumberFormat="1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49" fontId="1" fillId="0" borderId="33" xfId="0" applyNumberFormat="1" applyFont="1" applyBorder="1" applyAlignment="1">
      <alignment horizontal="left" vertical="top"/>
    </xf>
    <xf numFmtId="49" fontId="1" fillId="0" borderId="35" xfId="0" applyNumberFormat="1" applyFont="1" applyBorder="1" applyAlignment="1">
      <alignment horizontal="left" vertical="top"/>
    </xf>
    <xf numFmtId="0" fontId="1" fillId="0" borderId="35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37" fillId="0" borderId="12" xfId="0" applyFont="1" applyBorder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0" fontId="43" fillId="0" borderId="13" xfId="0" applyFont="1" applyBorder="1" applyAlignment="1">
      <alignment vertical="top"/>
    </xf>
    <xf numFmtId="3" fontId="43" fillId="0" borderId="13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0" xfId="1" applyAlignment="1" applyProtection="1">
      <alignment vertical="top"/>
    </xf>
    <xf numFmtId="0" fontId="6" fillId="0" borderId="0" xfId="0" applyFont="1" applyFill="1" applyAlignment="1">
      <alignment vertical="top" wrapText="1"/>
    </xf>
    <xf numFmtId="0" fontId="5" fillId="4" borderId="63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0" xfId="1" applyAlignment="1" applyProtection="1">
      <alignment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0" xfId="1" applyAlignment="1" applyProtection="1">
      <alignment horizontal="left" vertical="top" wrapText="1"/>
    </xf>
    <xf numFmtId="0" fontId="3" fillId="0" borderId="3" xfId="1" applyBorder="1" applyAlignment="1" applyProtection="1">
      <alignment horizontal="left" vertical="top" wrapText="1"/>
    </xf>
    <xf numFmtId="0" fontId="19" fillId="5" borderId="0" xfId="0" applyFont="1" applyFill="1" applyAlignment="1">
      <alignment vertical="top"/>
    </xf>
    <xf numFmtId="0" fontId="20" fillId="5" borderId="0" xfId="0" applyFont="1" applyFill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1" applyAlignment="1" applyProtection="1"/>
    <xf numFmtId="0" fontId="0" fillId="0" borderId="0" xfId="0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vertical="top" wrapText="1"/>
    </xf>
    <xf numFmtId="0" fontId="0" fillId="0" borderId="60" xfId="0" applyBorder="1" applyAlignment="1">
      <alignment vertical="top" wrapText="1"/>
    </xf>
    <xf numFmtId="49" fontId="14" fillId="0" borderId="0" xfId="0" applyNumberFormat="1" applyFont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6" fillId="0" borderId="26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45" fillId="0" borderId="0" xfId="0" applyFont="1" applyAlignment="1">
      <alignment horizontal="center"/>
    </xf>
    <xf numFmtId="0" fontId="6" fillId="0" borderId="0" xfId="0" applyFont="1"/>
    <xf numFmtId="0" fontId="0" fillId="0" borderId="0" xfId="0"/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6" fillId="0" borderId="39" xfId="0" applyFont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4" fillId="0" borderId="26" xfId="0" applyFont="1" applyBorder="1" applyAlignment="1">
      <alignment vertical="top" wrapText="1"/>
    </xf>
    <xf numFmtId="0" fontId="44" fillId="0" borderId="58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58" xfId="0" applyBorder="1" applyAlignment="1">
      <alignment vertical="top"/>
    </xf>
    <xf numFmtId="0" fontId="6" fillId="0" borderId="67" xfId="0" applyFont="1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41" fillId="0" borderId="0" xfId="0" applyFont="1" applyAlignment="1">
      <alignment horizontal="center"/>
    </xf>
    <xf numFmtId="0" fontId="6" fillId="0" borderId="28" xfId="0" applyFont="1" applyBorder="1" applyAlignment="1">
      <alignment vertical="top" wrapText="1"/>
    </xf>
    <xf numFmtId="0" fontId="0" fillId="0" borderId="66" xfId="0" applyBorder="1" applyAlignment="1">
      <alignment vertical="top" wrapText="1"/>
    </xf>
    <xf numFmtId="49" fontId="6" fillId="0" borderId="67" xfId="0" applyNumberFormat="1" applyFont="1" applyBorder="1" applyAlignment="1">
      <alignment horizontal="left" vertical="top"/>
    </xf>
    <xf numFmtId="0" fontId="0" fillId="0" borderId="68" xfId="0" applyBorder="1" applyAlignment="1">
      <alignment vertical="top"/>
    </xf>
    <xf numFmtId="0" fontId="0" fillId="0" borderId="69" xfId="0" applyBorder="1" applyAlignment="1">
      <alignment vertical="top"/>
    </xf>
    <xf numFmtId="0" fontId="6" fillId="0" borderId="26" xfId="0" applyFont="1" applyBorder="1" applyAlignment="1">
      <alignment vertical="top"/>
    </xf>
    <xf numFmtId="49" fontId="13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0" fillId="0" borderId="71" xfId="0" applyBorder="1" applyAlignment="1">
      <alignment vertical="top" wrapText="1"/>
    </xf>
    <xf numFmtId="0" fontId="39" fillId="0" borderId="26" xfId="0" applyFont="1" applyBorder="1" applyAlignment="1">
      <alignment vertical="top"/>
    </xf>
    <xf numFmtId="0" fontId="39" fillId="0" borderId="58" xfId="0" applyFont="1" applyBorder="1" applyAlignment="1">
      <alignment vertical="top"/>
    </xf>
    <xf numFmtId="49" fontId="6" fillId="0" borderId="72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73" xfId="0" applyNumberFormat="1" applyFont="1" applyBorder="1" applyAlignment="1">
      <alignment horizontal="left" vertical="top"/>
    </xf>
    <xf numFmtId="0" fontId="6" fillId="0" borderId="70" xfId="0" applyFont="1" applyBorder="1" applyAlignment="1">
      <alignment vertical="top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6" fillId="0" borderId="71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0" fillId="0" borderId="26" xfId="0" applyBorder="1" applyAlignment="1">
      <alignment vertical="top"/>
    </xf>
    <xf numFmtId="0" fontId="43" fillId="0" borderId="26" xfId="0" applyFont="1" applyBorder="1" applyAlignment="1">
      <alignment vertical="top" wrapText="1"/>
    </xf>
    <xf numFmtId="0" fontId="43" fillId="0" borderId="5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3" fillId="0" borderId="67" xfId="0" applyFont="1" applyBorder="1" applyAlignment="1">
      <alignment vertical="top" wrapText="1"/>
    </xf>
    <xf numFmtId="0" fontId="43" fillId="0" borderId="70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0" xfId="0" applyFont="1"/>
    <xf numFmtId="49" fontId="45" fillId="0" borderId="0" xfId="0" applyNumberFormat="1" applyFont="1" applyAlignment="1">
      <alignment horizontal="left" vertical="center" wrapText="1"/>
    </xf>
    <xf numFmtId="0" fontId="6" fillId="0" borderId="0" xfId="1" applyFont="1" applyAlignment="1" applyProtection="1">
      <alignment vertical="top"/>
    </xf>
    <xf numFmtId="0" fontId="1" fillId="0" borderId="0" xfId="0" applyFont="1" applyAlignment="1">
      <alignment horizontal="left" vertical="top"/>
    </xf>
    <xf numFmtId="0" fontId="19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" fillId="0" borderId="0" xfId="1" applyAlignment="1" applyProtection="1">
      <alignment horizontal="left" vertical="top"/>
    </xf>
    <xf numFmtId="49" fontId="6" fillId="0" borderId="68" xfId="0" applyNumberFormat="1" applyFont="1" applyBorder="1" applyAlignment="1">
      <alignment horizontal="left" vertical="top"/>
    </xf>
    <xf numFmtId="49" fontId="6" fillId="0" borderId="69" xfId="0" applyNumberFormat="1" applyFont="1" applyBorder="1" applyAlignment="1">
      <alignment horizontal="left" vertical="top"/>
    </xf>
    <xf numFmtId="0" fontId="48" fillId="0" borderId="0" xfId="0" applyFont="1" applyAlignment="1">
      <alignment horizont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0" fontId="3" fillId="0" borderId="0" xfId="1" applyFill="1" applyAlignment="1" applyProtection="1"/>
    <xf numFmtId="0" fontId="22" fillId="0" borderId="0" xfId="0" applyFont="1" applyAlignment="1">
      <alignment horizontal="center"/>
    </xf>
    <xf numFmtId="0" fontId="0" fillId="0" borderId="52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4" fillId="0" borderId="58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" xfId="0" applyBorder="1" applyAlignment="1">
      <alignment horizontal="center"/>
    </xf>
    <xf numFmtId="3" fontId="0" fillId="0" borderId="31" xfId="0" applyNumberFormat="1" applyBorder="1" applyAlignment="1">
      <alignment horizontal="left" vertical="top"/>
    </xf>
    <xf numFmtId="0" fontId="0" fillId="0" borderId="67" xfId="0" applyBorder="1" applyAlignment="1">
      <alignment vertical="top" wrapText="1"/>
    </xf>
    <xf numFmtId="0" fontId="24" fillId="0" borderId="26" xfId="0" applyFont="1" applyBorder="1" applyAlignment="1">
      <alignment vertical="top"/>
    </xf>
    <xf numFmtId="0" fontId="24" fillId="0" borderId="58" xfId="0" applyFont="1" applyBorder="1" applyAlignment="1">
      <alignment vertical="top"/>
    </xf>
    <xf numFmtId="0" fontId="6" fillId="0" borderId="71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49" fontId="6" fillId="0" borderId="71" xfId="0" applyNumberFormat="1" applyFont="1" applyBorder="1" applyAlignment="1">
      <alignment horizontal="left" vertical="top"/>
    </xf>
    <xf numFmtId="49" fontId="6" fillId="0" borderId="83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0" fontId="6" fillId="0" borderId="78" xfId="0" applyFont="1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6" fillId="0" borderId="77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6" fillId="0" borderId="77" xfId="0" applyFont="1" applyBorder="1" applyAlignment="1">
      <alignment vertical="top" wrapText="1"/>
    </xf>
    <xf numFmtId="0" fontId="6" fillId="0" borderId="74" xfId="0" applyFont="1" applyBorder="1" applyAlignment="1">
      <alignment vertical="top" wrapText="1"/>
    </xf>
    <xf numFmtId="0" fontId="6" fillId="0" borderId="75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76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77" xfId="0" applyBorder="1" applyAlignment="1">
      <alignment vertical="top"/>
    </xf>
    <xf numFmtId="0" fontId="73" fillId="0" borderId="0" xfId="0" applyFont="1" applyAlignment="1">
      <alignment horizontal="center"/>
    </xf>
    <xf numFmtId="49" fontId="21" fillId="0" borderId="0" xfId="0" applyNumberFormat="1" applyFont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47" fillId="0" borderId="0" xfId="0" applyFont="1" applyAlignment="1">
      <alignment horizontal="center"/>
    </xf>
    <xf numFmtId="0" fontId="6" fillId="0" borderId="60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56" fillId="0" borderId="0" xfId="0" applyFont="1" applyAlignment="1">
      <alignment horizontal="center"/>
    </xf>
    <xf numFmtId="49" fontId="0" fillId="0" borderId="68" xfId="0" applyNumberFormat="1" applyBorder="1" applyAlignment="1">
      <alignment horizontal="left" vertical="top"/>
    </xf>
    <xf numFmtId="49" fontId="0" fillId="0" borderId="69" xfId="0" applyNumberFormat="1" applyBorder="1" applyAlignment="1">
      <alignment horizontal="left" vertical="top"/>
    </xf>
    <xf numFmtId="0" fontId="24" fillId="0" borderId="31" xfId="0" applyFont="1" applyBorder="1" applyAlignment="1">
      <alignment vertical="top" wrapText="1"/>
    </xf>
    <xf numFmtId="0" fontId="24" fillId="0" borderId="6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7" fillId="0" borderId="67" xfId="0" applyFont="1" applyBorder="1" applyAlignment="1">
      <alignment vertical="top" wrapText="1"/>
    </xf>
    <xf numFmtId="0" fontId="37" fillId="0" borderId="70" xfId="0" applyFont="1" applyBorder="1" applyAlignment="1">
      <alignment vertical="top" wrapText="1"/>
    </xf>
    <xf numFmtId="49" fontId="37" fillId="0" borderId="0" xfId="0" applyNumberFormat="1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 wrapText="1"/>
    </xf>
    <xf numFmtId="0" fontId="43" fillId="0" borderId="28" xfId="0" applyFont="1" applyBorder="1" applyAlignment="1">
      <alignment vertical="top" wrapText="1"/>
    </xf>
    <xf numFmtId="0" fontId="43" fillId="0" borderId="66" xfId="0" applyFont="1" applyBorder="1" applyAlignment="1">
      <alignment vertical="top" wrapText="1"/>
    </xf>
    <xf numFmtId="0" fontId="39" fillId="0" borderId="71" xfId="0" applyFont="1" applyBorder="1" applyAlignment="1">
      <alignment vertical="top" wrapText="1"/>
    </xf>
    <xf numFmtId="0" fontId="39" fillId="0" borderId="70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77" xfId="0" applyFont="1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39" fillId="0" borderId="13" xfId="0" applyFont="1" applyBorder="1" applyAlignment="1">
      <alignment vertical="top"/>
    </xf>
    <xf numFmtId="0" fontId="39" fillId="0" borderId="77" xfId="0" applyFont="1" applyBorder="1" applyAlignment="1">
      <alignment vertical="top"/>
    </xf>
    <xf numFmtId="0" fontId="39" fillId="0" borderId="33" xfId="0" applyFont="1" applyBorder="1" applyAlignment="1">
      <alignment vertical="top" wrapText="1"/>
    </xf>
    <xf numFmtId="0" fontId="39" fillId="0" borderId="76" xfId="0" applyFont="1" applyBorder="1" applyAlignment="1">
      <alignment vertical="top" wrapText="1"/>
    </xf>
    <xf numFmtId="0" fontId="0" fillId="0" borderId="0" xfId="0" applyFill="1"/>
    <xf numFmtId="0" fontId="1" fillId="0" borderId="64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71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3" fillId="0" borderId="71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71" xfId="0" applyNumberFormat="1" applyFont="1" applyBorder="1" applyAlignment="1">
      <alignment horizontal="left" vertical="top"/>
    </xf>
    <xf numFmtId="49" fontId="1" fillId="0" borderId="68" xfId="0" applyNumberFormat="1" applyFont="1" applyBorder="1" applyAlignment="1">
      <alignment horizontal="left" vertical="top"/>
    </xf>
    <xf numFmtId="49" fontId="1" fillId="0" borderId="83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0" fontId="1" fillId="0" borderId="78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49" fontId="0" fillId="0" borderId="31" xfId="0" applyNumberForma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10" fillId="0" borderId="0" xfId="0" applyNumberFormat="1" applyFont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71" fillId="3" borderId="63" xfId="0" applyFont="1" applyFill="1" applyBorder="1" applyAlignment="1">
      <alignment horizontal="center" vertical="center"/>
    </xf>
    <xf numFmtId="0" fontId="72" fillId="0" borderId="64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/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3" fillId="0" borderId="67" xfId="0" applyFont="1" applyBorder="1" applyAlignment="1">
      <alignment horizontal="left" vertical="top" wrapText="1"/>
    </xf>
    <xf numFmtId="0" fontId="43" fillId="0" borderId="70" xfId="0" applyFont="1" applyBorder="1" applyAlignment="1">
      <alignment horizontal="left" vertical="top" wrapText="1"/>
    </xf>
    <xf numFmtId="0" fontId="3" fillId="0" borderId="0" xfId="1" applyAlignment="1" applyProtection="1">
      <alignment vertical="center"/>
    </xf>
    <xf numFmtId="0" fontId="3" fillId="0" borderId="3" xfId="1" applyBorder="1" applyAlignment="1" applyProtection="1">
      <alignment vertical="center"/>
    </xf>
    <xf numFmtId="0" fontId="1" fillId="0" borderId="31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74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6" xfId="0" applyFont="1" applyBorder="1" applyAlignment="1">
      <alignment vertical="top"/>
    </xf>
    <xf numFmtId="0" fontId="0" fillId="0" borderId="23" xfId="0" applyBorder="1" applyAlignment="1">
      <alignment vertical="top"/>
    </xf>
    <xf numFmtId="49" fontId="0" fillId="0" borderId="6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4" fillId="2" borderId="63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top"/>
    </xf>
    <xf numFmtId="0" fontId="7" fillId="0" borderId="0" xfId="0" applyFont="1" applyAlignment="1">
      <alignment horizontal="left" vertical="top"/>
    </xf>
    <xf numFmtId="0" fontId="4" fillId="2" borderId="6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4" fillId="2" borderId="6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57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cpw.state.co.us/placestogo/parks/JamesMRobbColoradoRive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arbondale.com/activities-recreation/trails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townoffrisco.com/play/biking/general-info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.eaglecounty.us/trails/maps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headwatertrails.org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headwatertrails.org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wnoffrisco.com/wp-content/uploads/2009/04/map-paved-paths.pdf" TargetMode="External"/><Relationship Id="rId2" Type="http://schemas.openxmlformats.org/officeDocument/2006/relationships/hyperlink" Target="https://www.crgov.com/files/woodlands%20bowl%20map.pdf" TargetMode="External"/><Relationship Id="rId1" Type="http://schemas.openxmlformats.org/officeDocument/2006/relationships/hyperlink" Target="https://www.crgov.com/files/native%20legend%20open%20space%20trails%20map.pdf" TargetMode="Externa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co.summit.co.us/DocumentView.aspx?DID=910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penpitkin.com/Departments/Parks-Trails-Open-Space/Trails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.eaglecounty.us/trails/maps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co.summit.co.us/DocumentView.aspx?DID=910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mineralbelttrail.com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aspenpitkin.com/Departments/Parks-Trails-Open-Space/Trails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riverfrontproject.org/trails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rfta.com/trails.html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riverfrontproject.org/trails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riverfrontproject.org/trails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riverfrontproject.org/trails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.summit.co.us/DocumentView.aspx?DID=910" TargetMode="External"/><Relationship Id="rId2" Type="http://schemas.openxmlformats.org/officeDocument/2006/relationships/hyperlink" Target="https://www.crgov.com/files/woodlands%20bowl%20map.pdf" TargetMode="External"/><Relationship Id="rId1" Type="http://schemas.openxmlformats.org/officeDocument/2006/relationships/hyperlink" Target="https://www.crgov.com/files/native%20legend%20open%20space%20trails%20map.pdf" TargetMode="External"/><Relationship Id="rId4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ww.eaglecounty.us/trails/maps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ww.eaglecounty.us/trails/maps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www.rtd-denver.com/AlphabeticalList.s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.eaglecounty.us/trails/maps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jeffco.us/open-space/regional-trails/peaks-to-plains-trail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9"/>
  <sheetViews>
    <sheetView zoomScaleNormal="100" workbookViewId="0">
      <selection activeCell="M8" sqref="M8"/>
    </sheetView>
  </sheetViews>
  <sheetFormatPr defaultRowHeight="12.75" x14ac:dyDescent="0.2"/>
  <cols>
    <col min="1" max="1" width="30.42578125" bestFit="1" customWidth="1"/>
    <col min="2" max="2" width="7.28515625" bestFit="1" customWidth="1"/>
    <col min="3" max="3" width="8.28515625" bestFit="1" customWidth="1"/>
    <col min="4" max="4" width="8.140625" style="71" bestFit="1" customWidth="1"/>
    <col min="5" max="6" width="6.5703125" bestFit="1" customWidth="1"/>
    <col min="7" max="7" width="26.85546875" bestFit="1" customWidth="1"/>
    <col min="8" max="8" width="4.5703125" style="297" bestFit="1" customWidth="1"/>
    <col min="9" max="9" width="6.42578125" style="297" bestFit="1" customWidth="1"/>
    <col min="10" max="10" width="10.140625" bestFit="1" customWidth="1"/>
  </cols>
  <sheetData>
    <row r="1" spans="1:10" s="42" customFormat="1" ht="39.75" thickTop="1" thickBot="1" x14ac:dyDescent="0.25">
      <c r="A1" s="244" t="s">
        <v>74</v>
      </c>
      <c r="B1" s="245" t="s">
        <v>146</v>
      </c>
      <c r="C1" s="245" t="s">
        <v>145</v>
      </c>
      <c r="D1" s="245" t="s">
        <v>88</v>
      </c>
      <c r="E1" s="245" t="s">
        <v>89</v>
      </c>
      <c r="F1" s="245" t="s">
        <v>85</v>
      </c>
      <c r="G1" s="246" t="s">
        <v>70</v>
      </c>
      <c r="H1" s="247" t="s">
        <v>1742</v>
      </c>
      <c r="I1" s="248" t="s">
        <v>73</v>
      </c>
      <c r="J1" s="249"/>
    </row>
    <row r="2" spans="1:10" s="42" customFormat="1" ht="15" customHeight="1" thickTop="1" x14ac:dyDescent="0.2">
      <c r="A2" s="218" t="s">
        <v>1490</v>
      </c>
      <c r="B2" s="224">
        <f>ABCemetary!C12</f>
        <v>5</v>
      </c>
      <c r="C2" s="225">
        <f>ABCemetary!F15</f>
        <v>411</v>
      </c>
      <c r="D2" s="220" t="str">
        <f>ABCemetary!E18</f>
        <v>Rpca</v>
      </c>
      <c r="E2" s="224">
        <f>ABCemetary!H15</f>
        <v>3</v>
      </c>
      <c r="F2" s="224">
        <f>ABCemetary!B6</f>
        <v>12</v>
      </c>
      <c r="G2" s="305" t="str">
        <f>ABCemetary!G4</f>
        <v>Hish School Tr</v>
      </c>
      <c r="H2" s="298">
        <f>ABCemetary!H18</f>
        <v>220</v>
      </c>
      <c r="I2" s="222" t="str">
        <f>ABCemetary!B4</f>
        <v>ABC</v>
      </c>
      <c r="J2" s="258">
        <v>41506</v>
      </c>
    </row>
    <row r="3" spans="1:10" s="42" customFormat="1" ht="39.75" customHeight="1" x14ac:dyDescent="0.2">
      <c r="A3" s="277" t="s">
        <v>1209</v>
      </c>
      <c r="B3" s="306">
        <f>AspenSPaths!C12</f>
        <v>5.3</v>
      </c>
      <c r="C3" s="307">
        <f>AspenSPaths!F15</f>
        <v>727</v>
      </c>
      <c r="D3" s="221" t="str">
        <f>AspenSPaths!E18</f>
        <v>Rpca</v>
      </c>
      <c r="E3" s="308">
        <f>AspenSPaths!H15</f>
        <v>5</v>
      </c>
      <c r="F3" s="308">
        <f>AspenSPaths!B6</f>
        <v>19</v>
      </c>
      <c r="G3" s="309" t="str">
        <f>AspenSPaths!G4</f>
        <v>High School Tr, Hospital Tr, Aspen Highlands Tr, Marolt Tr, Government Tr</v>
      </c>
      <c r="H3" s="243">
        <f>AspenSPaths!H18</f>
        <v>221</v>
      </c>
      <c r="I3" s="223" t="str">
        <f>AspenSPaths!B4</f>
        <v>ASP</v>
      </c>
      <c r="J3" s="279">
        <v>41506</v>
      </c>
    </row>
    <row r="4" spans="1:10" s="42" customFormat="1" ht="15" customHeight="1" x14ac:dyDescent="0.2">
      <c r="A4" s="219" t="s">
        <v>1491</v>
      </c>
      <c r="B4" s="308">
        <f>AvonHR!C12</f>
        <v>6.3</v>
      </c>
      <c r="C4" s="275">
        <f>AvonHR!F15</f>
        <v>647</v>
      </c>
      <c r="D4" s="221" t="str">
        <f>AvonHR!E18</f>
        <v>Rpcal</v>
      </c>
      <c r="E4" s="308">
        <f>AvonHR!H15</f>
        <v>4</v>
      </c>
      <c r="F4" s="308">
        <f>AvonHR!B6</f>
        <v>10</v>
      </c>
      <c r="G4" s="221"/>
      <c r="H4" s="243">
        <f>AvonHR!H18</f>
        <v>217</v>
      </c>
      <c r="I4" s="226" t="str">
        <f>AvonHR!B4</f>
        <v>AHR</v>
      </c>
      <c r="J4" s="258">
        <v>41506</v>
      </c>
    </row>
    <row r="5" spans="1:10" s="42" customFormat="1" ht="15" customHeight="1" x14ac:dyDescent="0.2">
      <c r="A5" s="219" t="s">
        <v>1755</v>
      </c>
      <c r="B5" s="308">
        <f>BlueR9!C12</f>
        <v>13.9</v>
      </c>
      <c r="C5" s="275">
        <f>BlueR9!F15</f>
        <v>366</v>
      </c>
      <c r="D5" s="221" t="str">
        <f>BlueR9!E18</f>
        <v>Rpca</v>
      </c>
      <c r="E5" s="308">
        <f>BlueR9!H15</f>
        <v>1</v>
      </c>
      <c r="F5" s="308">
        <f>BlueR9!B6</f>
        <v>14</v>
      </c>
      <c r="G5" s="221"/>
      <c r="H5" s="243">
        <f>BlueR9!H18</f>
        <v>231</v>
      </c>
      <c r="I5" s="255" t="s">
        <v>1758</v>
      </c>
      <c r="J5" s="258">
        <v>41853</v>
      </c>
    </row>
    <row r="6" spans="1:10" ht="15" customHeight="1" x14ac:dyDescent="0.2">
      <c r="A6" s="213" t="s">
        <v>482</v>
      </c>
      <c r="B6" s="310">
        <f>BrushCrA!C12</f>
        <v>7.2</v>
      </c>
      <c r="C6" s="311">
        <f>BrushCrA!F15</f>
        <v>1407</v>
      </c>
      <c r="D6" s="312" t="str">
        <f>BrushCrA!E18</f>
        <v>Rpcad</v>
      </c>
      <c r="E6" s="313">
        <f>BrushCrA!H15</f>
        <v>4</v>
      </c>
      <c r="F6" s="313">
        <f>BrushCrA!B6</f>
        <v>17</v>
      </c>
      <c r="G6" s="314"/>
      <c r="H6" s="299">
        <f>BrushCrA!H18</f>
        <v>218</v>
      </c>
      <c r="I6" s="342" t="str">
        <f>BrushCrA!B4</f>
        <v>BCA</v>
      </c>
      <c r="J6" s="250">
        <v>41506</v>
      </c>
    </row>
    <row r="7" spans="1:10" ht="30" customHeight="1" x14ac:dyDescent="0.2">
      <c r="A7" s="276" t="s">
        <v>3131</v>
      </c>
      <c r="B7" s="310">
        <f>CCCanyon!C12</f>
        <v>4.0999999999999996</v>
      </c>
      <c r="C7" s="311">
        <f>CCCanyon!F15</f>
        <v>558</v>
      </c>
      <c r="D7" s="320" t="str">
        <f>CCCanyon!E18</f>
        <v>Rpc</v>
      </c>
      <c r="E7" s="313">
        <f>CCCanyon!H15</f>
        <v>6</v>
      </c>
      <c r="F7" s="313">
        <f>CCCanyon!B6</f>
        <v>9</v>
      </c>
      <c r="G7" s="315" t="str">
        <f>CCCanyon!G4</f>
        <v>Clear Creek Greenway, Peak to Plains</v>
      </c>
      <c r="H7" s="299">
        <f>CCCanyon!H18</f>
        <v>267</v>
      </c>
      <c r="I7" s="342" t="str">
        <f>CCCanyon!B4</f>
        <v>CCC</v>
      </c>
      <c r="J7" s="280">
        <f>CCCanyon!F7</f>
        <v>44045</v>
      </c>
    </row>
    <row r="8" spans="1:10" ht="26.25" customHeight="1" x14ac:dyDescent="0.2">
      <c r="A8" s="276" t="s">
        <v>2546</v>
      </c>
      <c r="B8" s="310">
        <f>CCIdahoS!C12</f>
        <v>6.2</v>
      </c>
      <c r="C8" s="311">
        <f>CCIdahoS!F15</f>
        <v>160</v>
      </c>
      <c r="D8" s="312" t="str">
        <f>CCIdahoS!E18</f>
        <v>Rpacr</v>
      </c>
      <c r="E8" s="313">
        <f>CCIdahoS!H15</f>
        <v>5</v>
      </c>
      <c r="F8" s="313">
        <f>CCIdahoS!B6</f>
        <v>17</v>
      </c>
      <c r="G8" s="315" t="str">
        <f>CCIdahoS!G4</f>
        <v>Clear Creek Greenway, Scot Lancaster Memorial Tr</v>
      </c>
      <c r="H8" s="299">
        <f>CCIdahoS!H18</f>
        <v>240</v>
      </c>
      <c r="I8" s="278" t="str">
        <f>CCIdahoS!B4</f>
        <v>CCIS</v>
      </c>
      <c r="J8" s="280">
        <v>41943</v>
      </c>
    </row>
    <row r="9" spans="1:10" ht="15" customHeight="1" x14ac:dyDescent="0.2">
      <c r="A9" s="213" t="s">
        <v>1753</v>
      </c>
      <c r="B9" s="310">
        <f>CCIdahoS!C12</f>
        <v>6.2</v>
      </c>
      <c r="C9" s="311">
        <f>CCIdahoS!F15</f>
        <v>160</v>
      </c>
      <c r="D9" s="312" t="str">
        <f>CCIdahoS!E18</f>
        <v>Rpacr</v>
      </c>
      <c r="E9" s="313">
        <f>CCIdahoS!H15</f>
        <v>5</v>
      </c>
      <c r="F9" s="313">
        <f>CCIdahoS!B6</f>
        <v>17</v>
      </c>
      <c r="G9" s="314"/>
      <c r="H9" s="299">
        <f>CCSilverP!H18</f>
        <v>233</v>
      </c>
      <c r="I9" s="282" t="s">
        <v>1754</v>
      </c>
      <c r="J9" s="250">
        <v>41853</v>
      </c>
    </row>
    <row r="10" spans="1:10" ht="15" customHeight="1" x14ac:dyDescent="0.2">
      <c r="A10" s="213" t="s">
        <v>2571</v>
      </c>
      <c r="B10" s="310">
        <f>ConLakesA!C12</f>
        <v>7.4</v>
      </c>
      <c r="C10" s="311">
        <f>ConLakesA!F15</f>
        <v>370</v>
      </c>
      <c r="D10" s="312" t="str">
        <f>ConLakesA!E18</f>
        <v>Rpac</v>
      </c>
      <c r="E10" s="313">
        <f>ConLakesA!H15</f>
        <v>1</v>
      </c>
      <c r="F10" s="313">
        <f>ConLakesA!B6</f>
        <v>19</v>
      </c>
      <c r="G10" s="316"/>
      <c r="H10" s="299">
        <f>ConLakesA!H18</f>
        <v>255</v>
      </c>
      <c r="I10" s="331" t="str">
        <f>ConLakesA!B4</f>
        <v>CLA</v>
      </c>
      <c r="J10" s="250">
        <f>ConLakesA!F7</f>
        <v>42176</v>
      </c>
    </row>
    <row r="11" spans="1:10" ht="15" customHeight="1" x14ac:dyDescent="0.2">
      <c r="A11" s="213" t="s">
        <v>483</v>
      </c>
      <c r="B11" s="310">
        <f>CrystalV!C12</f>
        <v>7.2</v>
      </c>
      <c r="C11" s="311">
        <f>CrystalV!F15</f>
        <v>474</v>
      </c>
      <c r="D11" s="312" t="str">
        <f>CrystalV!E18</f>
        <v>Rpa</v>
      </c>
      <c r="E11" s="313">
        <f>CrystalV!H15</f>
        <v>1</v>
      </c>
      <c r="F11" s="313">
        <f>CrystalV!B6</f>
        <v>5</v>
      </c>
      <c r="G11" s="316"/>
      <c r="H11" s="299">
        <f>CrystalV!H18</f>
        <v>236</v>
      </c>
      <c r="I11" s="283" t="str">
        <f>CrystalV!B4</f>
        <v>CV</v>
      </c>
      <c r="J11" s="250">
        <v>41938</v>
      </c>
    </row>
    <row r="12" spans="1:10" ht="39" customHeight="1" x14ac:dyDescent="0.2">
      <c r="A12" s="276" t="s">
        <v>366</v>
      </c>
      <c r="B12" s="310">
        <f>DillonResLoop!C12</f>
        <v>18.600000000000001</v>
      </c>
      <c r="C12" s="311">
        <f>DillonResLoop!F15</f>
        <v>1534</v>
      </c>
      <c r="D12" s="312" t="str">
        <f>DillonResLoop!E18</f>
        <v>Rpcard</v>
      </c>
      <c r="E12" s="313">
        <f>DillonResLoop!H15</f>
        <v>3</v>
      </c>
      <c r="F12" s="313">
        <f>DillonResLoop!B6</f>
        <v>29</v>
      </c>
      <c r="G12" s="315" t="str">
        <f>DillonResLoop!G4</f>
        <v>Dillon Dam Recpath, Snake River Recpath, Swan Mtn Recpath, Blue River Recpath</v>
      </c>
      <c r="H12" s="300">
        <f>DillonResLoop!H18</f>
        <v>211</v>
      </c>
      <c r="I12" s="284" t="str">
        <f>DillonResLoop!B4</f>
        <v>DRL</v>
      </c>
      <c r="J12" s="280">
        <v>41126</v>
      </c>
    </row>
    <row r="13" spans="1:10" s="372" customFormat="1" x14ac:dyDescent="0.2">
      <c r="A13" s="276" t="s">
        <v>3364</v>
      </c>
      <c r="B13" s="310">
        <f>EagleLoopT!C12</f>
        <v>12.9</v>
      </c>
      <c r="C13" s="311">
        <f>EagleLoopT!F15</f>
        <v>1004</v>
      </c>
      <c r="D13" s="312" t="str">
        <f>EagleLoopT!E18</f>
        <v>Rpacl</v>
      </c>
      <c r="E13" s="377">
        <f>EagleLoopT!H15</f>
        <v>3</v>
      </c>
      <c r="F13" s="313">
        <f>EagleLoopT!B6</f>
        <v>21</v>
      </c>
      <c r="G13" s="315"/>
      <c r="H13" s="300">
        <f>EagleLoopT!H18</f>
        <v>269</v>
      </c>
      <c r="I13" s="284" t="str">
        <f>EagleLoopT!B4</f>
        <v>ELT</v>
      </c>
      <c r="J13" s="280">
        <f>EagleLoopT!F7</f>
        <v>411567</v>
      </c>
    </row>
    <row r="14" spans="1:10" ht="15" customHeight="1" x14ac:dyDescent="0.2">
      <c r="A14" s="214" t="s">
        <v>743</v>
      </c>
      <c r="B14" s="310">
        <f>EagleValley!C12</f>
        <v>10.199999999999999</v>
      </c>
      <c r="C14" s="311">
        <f>EagleValley!F15</f>
        <v>304</v>
      </c>
      <c r="D14" s="312" t="str">
        <f>EagleValley!E18</f>
        <v>Rpca</v>
      </c>
      <c r="E14" s="313">
        <f>EagleValley!H15</f>
        <v>2</v>
      </c>
      <c r="F14" s="313">
        <f>EagleValley!B6</f>
        <v>17</v>
      </c>
      <c r="G14" s="315"/>
      <c r="H14" s="300">
        <f>EagleValley!H18</f>
        <v>216</v>
      </c>
      <c r="I14" s="284" t="str">
        <f>EagleValley!B4</f>
        <v>EVR</v>
      </c>
      <c r="J14" s="250">
        <v>41506</v>
      </c>
    </row>
    <row r="15" spans="1:10" ht="15" customHeight="1" x14ac:dyDescent="0.2">
      <c r="A15" s="214" t="s">
        <v>2153</v>
      </c>
      <c r="B15" s="310">
        <f>Fraser2Granby!C12</f>
        <v>17.600000000000001</v>
      </c>
      <c r="C15" s="311">
        <f>Fraser2Granby!F15</f>
        <v>1370</v>
      </c>
      <c r="D15" s="312" t="str">
        <f>Fraser2Granby!E18</f>
        <v>Msdl</v>
      </c>
      <c r="E15" s="313">
        <f>Fraser2Granby!H15</f>
        <v>3</v>
      </c>
      <c r="F15" s="313">
        <f>Fraser2Granby!B6</f>
        <v>37</v>
      </c>
      <c r="G15" s="315"/>
      <c r="H15" s="300">
        <f>Fraser2Granby!H18</f>
        <v>235</v>
      </c>
      <c r="I15" s="285" t="str">
        <f>Fraser2Granby!B4</f>
        <v>F2G</v>
      </c>
      <c r="J15" s="250">
        <v>41917</v>
      </c>
    </row>
    <row r="16" spans="1:10" ht="15" customHeight="1" x14ac:dyDescent="0.2">
      <c r="A16" s="214" t="s">
        <v>1961</v>
      </c>
      <c r="B16" s="310">
        <f>FraserRT!C12</f>
        <v>11.8</v>
      </c>
      <c r="C16" s="311">
        <f>FraserRT!F15</f>
        <v>789</v>
      </c>
      <c r="D16" s="312" t="str">
        <f>FraserRT!E18</f>
        <v>R*Fpcad</v>
      </c>
      <c r="E16" s="313">
        <f>FraserRT!H15</f>
        <v>2</v>
      </c>
      <c r="F16" s="313">
        <f>FraserRT!B6</f>
        <v>22</v>
      </c>
      <c r="G16" s="315" t="str">
        <f>FraserRT!G4</f>
        <v>E Frasier River Trail</v>
      </c>
      <c r="H16" s="300">
        <f>FraserRT!H18</f>
        <v>234</v>
      </c>
      <c r="I16" s="342" t="str">
        <f>FraserRT!B4</f>
        <v>FRT</v>
      </c>
      <c r="J16" s="250">
        <v>41917</v>
      </c>
    </row>
    <row r="17" spans="1:10" ht="15" customHeight="1" x14ac:dyDescent="0.2">
      <c r="A17" s="214" t="s">
        <v>367</v>
      </c>
      <c r="B17" s="317">
        <f>FriscoLoop!C12</f>
        <v>7.9</v>
      </c>
      <c r="C17" s="311">
        <f>FriscoLoop!F15</f>
        <v>382</v>
      </c>
      <c r="D17" s="312" t="str">
        <f>FriscoLoop!E18</f>
        <v>Rpcad</v>
      </c>
      <c r="E17" s="318">
        <f>FriscoLoop!H15</f>
        <v>1</v>
      </c>
      <c r="F17" s="318">
        <f>FriscoLoop!B6</f>
        <v>11</v>
      </c>
      <c r="G17" s="315" t="str">
        <f>FriscoLoop!G4</f>
        <v>Frisco Recpath</v>
      </c>
      <c r="H17" s="300">
        <f>FriscoLoop!H18</f>
        <v>210</v>
      </c>
      <c r="I17" s="286" t="str">
        <f>FriscoLoop!B4</f>
        <v>FL</v>
      </c>
      <c r="J17" s="250">
        <v>41126</v>
      </c>
    </row>
    <row r="18" spans="1:10" ht="26.25" customHeight="1" x14ac:dyDescent="0.2">
      <c r="A18" s="276" t="s">
        <v>484</v>
      </c>
      <c r="B18" s="310">
        <f>FriscoRidge!C12</f>
        <v>10.9</v>
      </c>
      <c r="C18" s="311">
        <f>FriscoRidge!F15</f>
        <v>890</v>
      </c>
      <c r="D18" s="312" t="str">
        <f>FriscoRidge!E18</f>
        <v>Rpa</v>
      </c>
      <c r="E18" s="313">
        <f>FriscoRidge!H15</f>
        <v>2</v>
      </c>
      <c r="F18" s="313">
        <f>FriscoRidge!B6</f>
        <v>17</v>
      </c>
      <c r="G18" s="315" t="str">
        <f>FriscoRidge!G4</f>
        <v>Frisco - Farmers Corner Recpath, Blue River Recpath</v>
      </c>
      <c r="H18" s="300">
        <f>FriscoRidge!H18</f>
        <v>208</v>
      </c>
      <c r="I18" s="287" t="str">
        <f>FriscoRidge!B4</f>
        <v>FR</v>
      </c>
      <c r="J18" s="280">
        <v>41126</v>
      </c>
    </row>
    <row r="19" spans="1:10" ht="15" customHeight="1" x14ac:dyDescent="0.2">
      <c r="A19" s="213" t="s">
        <v>486</v>
      </c>
      <c r="B19" s="317">
        <f>GlenWoodC!C12</f>
        <v>16.399999999999999</v>
      </c>
      <c r="C19" s="311">
        <f>GlenWoodC!F15</f>
        <v>1772</v>
      </c>
      <c r="D19" s="312" t="str">
        <f>GlenWoodC!E18</f>
        <v>Rpcar</v>
      </c>
      <c r="E19" s="313">
        <f>GlenWoodC!H15</f>
        <v>4</v>
      </c>
      <c r="F19" s="313">
        <f>GlenWoodC!B6</f>
        <v>29</v>
      </c>
      <c r="G19" s="314"/>
      <c r="H19" s="299">
        <f>GlenWoodC!H18</f>
        <v>225</v>
      </c>
      <c r="I19" s="288" t="str">
        <f>GlenWoodC!B4</f>
        <v>GWC</v>
      </c>
      <c r="J19" s="250">
        <f>GlenWoodC!F7</f>
        <v>41541</v>
      </c>
    </row>
    <row r="20" spans="1:10" ht="15" customHeight="1" x14ac:dyDescent="0.2">
      <c r="A20" s="213" t="s">
        <v>745</v>
      </c>
      <c r="B20" s="317">
        <f>GoreValley!C12</f>
        <v>12.6</v>
      </c>
      <c r="C20" s="311">
        <f>GoreValley!F15</f>
        <v>817</v>
      </c>
      <c r="D20" s="312" t="str">
        <f>GoreValley!E18</f>
        <v>Rpcal</v>
      </c>
      <c r="E20" s="313">
        <f>GoreValley!H15</f>
        <v>3</v>
      </c>
      <c r="F20" s="313">
        <f>GoreValley!B6</f>
        <v>26</v>
      </c>
      <c r="G20" s="314"/>
      <c r="H20" s="299">
        <f>GoreValley!H18</f>
        <v>214</v>
      </c>
      <c r="I20" s="281" t="str">
        <f>GoreValley!B4</f>
        <v>GVT</v>
      </c>
      <c r="J20" s="250">
        <v>41506</v>
      </c>
    </row>
    <row r="21" spans="1:10" s="406" customFormat="1" ht="15" customHeight="1" x14ac:dyDescent="0.2">
      <c r="A21" s="213" t="s">
        <v>3434</v>
      </c>
      <c r="B21" s="317">
        <f>GunRivOldSpan!C12</f>
        <v>14.9</v>
      </c>
      <c r="C21" s="311">
        <f>GunRivOldSpan!F15</f>
        <v>1856</v>
      </c>
      <c r="D21" s="312" t="str">
        <f>GunRivOldSpan!E18</f>
        <v>Mdsr</v>
      </c>
      <c r="E21" s="313">
        <f>GunRivOldSpan!H15</f>
        <v>4</v>
      </c>
      <c r="F21" s="313">
        <f>GunRivOldSpan!B6</f>
        <v>34</v>
      </c>
      <c r="G21" s="314"/>
      <c r="H21" s="299">
        <f>GunRivOldSpan!H18</f>
        <v>277</v>
      </c>
      <c r="I21" s="289" t="str">
        <f>GunRivOldSpan!B4</f>
        <v>GROS</v>
      </c>
      <c r="J21" s="250">
        <f>GunRivOldSpan!F7</f>
        <v>44042</v>
      </c>
    </row>
    <row r="22" spans="1:10" s="372" customFormat="1" ht="15" customHeight="1" x14ac:dyDescent="0.2">
      <c r="A22" s="213" t="s">
        <v>3368</v>
      </c>
      <c r="B22" s="317">
        <f>GYPsum!C12</f>
        <v>12.9</v>
      </c>
      <c r="C22" s="311">
        <f>GYPsum!F15</f>
        <v>909</v>
      </c>
      <c r="D22" s="312" t="str">
        <f>GYPsum!E18</f>
        <v>Rpacl</v>
      </c>
      <c r="E22" s="313">
        <f>GYPsum!H15</f>
        <v>2</v>
      </c>
      <c r="F22" s="313">
        <f>GYPsum!B6</f>
        <v>17</v>
      </c>
      <c r="G22" s="314"/>
      <c r="H22" s="299">
        <f>GYPsum!H18</f>
        <v>270</v>
      </c>
      <c r="I22" s="287" t="str">
        <f>GYPsum!B4</f>
        <v>GYP</v>
      </c>
      <c r="J22" s="250">
        <v>42673</v>
      </c>
    </row>
    <row r="23" spans="1:10" ht="15" customHeight="1" x14ac:dyDescent="0.2">
      <c r="A23" s="213" t="s">
        <v>487</v>
      </c>
      <c r="B23" s="317">
        <f>KeyStoneM!C12</f>
        <v>8.5</v>
      </c>
      <c r="C23" s="311">
        <f>KeyStoneM!F15</f>
        <v>381</v>
      </c>
      <c r="D23" s="312" t="str">
        <f>KeyStoneM!E18</f>
        <v>Rpcard</v>
      </c>
      <c r="E23" s="313">
        <f>KeyStoneM!H15</f>
        <v>2</v>
      </c>
      <c r="F23" s="313">
        <f>KeyStoneM!B6</f>
        <v>20</v>
      </c>
      <c r="G23" s="314" t="str">
        <f>KeyStoneM!G4</f>
        <v>Snake River Recpath</v>
      </c>
      <c r="H23" s="299">
        <f>KeyStoneM!H18</f>
        <v>209</v>
      </c>
      <c r="I23" s="289" t="str">
        <f>KeyStoneM!B4</f>
        <v>KSM</v>
      </c>
      <c r="J23" s="250">
        <v>41126</v>
      </c>
    </row>
    <row r="24" spans="1:10" ht="15" customHeight="1" x14ac:dyDescent="0.2">
      <c r="A24" s="213" t="s">
        <v>1756</v>
      </c>
      <c r="B24" s="317">
        <f>LoveBakerV!C12</f>
        <v>4.9000000000000004</v>
      </c>
      <c r="C24" s="311">
        <f>LoveBakerV!F15</f>
        <v>147</v>
      </c>
      <c r="D24" s="312" t="str">
        <f>LoveBakerV!E18</f>
        <v>Rpa</v>
      </c>
      <c r="E24" s="313">
        <f>LoveBakerV!H15</f>
        <v>5</v>
      </c>
      <c r="F24" s="313">
        <f>LoveBakerV!B6</f>
        <v>3</v>
      </c>
      <c r="G24" s="314"/>
      <c r="H24" s="299">
        <f>LoveBakerV!H18</f>
        <v>232</v>
      </c>
      <c r="I24" s="290" t="s">
        <v>1757</v>
      </c>
      <c r="J24" s="250">
        <v>41853</v>
      </c>
    </row>
    <row r="25" spans="1:10" ht="15" customHeight="1" x14ac:dyDescent="0.2">
      <c r="A25" s="213" t="s">
        <v>2522</v>
      </c>
      <c r="B25" s="317">
        <f>MidAtCons!C12</f>
        <v>13.6</v>
      </c>
      <c r="C25" s="311">
        <f>MidAtCons!F15</f>
        <v>985</v>
      </c>
      <c r="D25" s="312" t="str">
        <f>MidAtCons!E18</f>
        <v>Rpar</v>
      </c>
      <c r="E25" s="313">
        <f>MidAtCons!H15</f>
        <v>2</v>
      </c>
      <c r="F25" s="313">
        <f>MidAtCons!H15</f>
        <v>2</v>
      </c>
      <c r="G25" s="316" t="s">
        <v>2520</v>
      </c>
      <c r="H25" s="299">
        <f>MidAtCons!H18</f>
        <v>237</v>
      </c>
      <c r="I25" s="291" t="str">
        <f>MidAtCons!B4</f>
        <v>MAC</v>
      </c>
      <c r="J25" s="250">
        <v>41938</v>
      </c>
    </row>
    <row r="26" spans="1:10" ht="15" customHeight="1" x14ac:dyDescent="0.2">
      <c r="A26" s="213" t="s">
        <v>489</v>
      </c>
      <c r="B26" s="317">
        <f>MineralBelt!C12</f>
        <v>11.7</v>
      </c>
      <c r="C26" s="311">
        <f>MineralBelt!F15</f>
        <v>985</v>
      </c>
      <c r="D26" s="312" t="str">
        <f>MineralBelt!E18</f>
        <v>Rpa</v>
      </c>
      <c r="E26" s="313">
        <f>MineralBelt!H15</f>
        <v>3</v>
      </c>
      <c r="F26" s="313">
        <f>MineralBelt!B6</f>
        <v>18</v>
      </c>
      <c r="G26" s="319"/>
      <c r="H26" s="301">
        <f>MineralBelt!H18</f>
        <v>212</v>
      </c>
      <c r="I26" s="286" t="str">
        <f>MineralBelt!B4</f>
        <v>MB</v>
      </c>
      <c r="J26" s="250">
        <v>41192</v>
      </c>
    </row>
    <row r="27" spans="1:10" ht="15" customHeight="1" x14ac:dyDescent="0.2">
      <c r="A27" s="213" t="s">
        <v>2572</v>
      </c>
      <c r="B27" s="317">
        <f>MonumentRdL!C12</f>
        <v>6.8</v>
      </c>
      <c r="C27" s="311">
        <f>MonumentRdL!F15</f>
        <v>505</v>
      </c>
      <c r="D27" s="312" t="str">
        <f>MonumentRdL!E18</f>
        <v>Rba</v>
      </c>
      <c r="E27" s="313">
        <f>MonumentRdL!H15</f>
        <v>2</v>
      </c>
      <c r="F27" s="313">
        <f>MonumentRdL!B6</f>
        <v>7</v>
      </c>
      <c r="G27" s="335"/>
      <c r="H27" s="301">
        <f>MonumentRdL!H18</f>
        <v>256</v>
      </c>
      <c r="I27" s="332" t="str">
        <f>MonumentRdL!B4</f>
        <v>MRL</v>
      </c>
      <c r="J27" s="250">
        <f>MonumentRdL!F7</f>
        <v>42176</v>
      </c>
    </row>
    <row r="28" spans="1:10" ht="15" customHeight="1" x14ac:dyDescent="0.2">
      <c r="A28" s="213" t="s">
        <v>490</v>
      </c>
      <c r="B28" s="317">
        <f>OwlCr!C12</f>
        <v>7.3</v>
      </c>
      <c r="C28" s="311">
        <f>OwlCr!F15</f>
        <v>561</v>
      </c>
      <c r="D28" s="312" t="str">
        <f>OwlCr!E18</f>
        <v>Rpca</v>
      </c>
      <c r="E28" s="313">
        <f>OwlCr!H15</f>
        <v>4</v>
      </c>
      <c r="F28" s="313">
        <f>OwlCr!B6</f>
        <v>15</v>
      </c>
      <c r="G28" s="316"/>
      <c r="H28" s="299">
        <f>OwlCr!H18</f>
        <v>219</v>
      </c>
      <c r="I28" s="292" t="str">
        <f>OwlCr!B4</f>
        <v>OWL</v>
      </c>
      <c r="J28" s="250">
        <v>41506</v>
      </c>
    </row>
    <row r="29" spans="1:10" ht="15" customHeight="1" x14ac:dyDescent="0.2">
      <c r="A29" s="213" t="s">
        <v>2573</v>
      </c>
      <c r="B29" s="317">
        <f>RedlandsMesa!C12</f>
        <v>5.8</v>
      </c>
      <c r="C29" s="311">
        <f>RedlandsMesa!F15</f>
        <v>724</v>
      </c>
      <c r="D29" s="312" t="str">
        <f>RedlandsMesa!E18</f>
        <v>Rpca</v>
      </c>
      <c r="E29" s="313">
        <f>RedlandsMesa!H15</f>
        <v>4</v>
      </c>
      <c r="F29" s="313">
        <f>RedlandsMesa!B6</f>
        <v>16</v>
      </c>
      <c r="G29" s="316"/>
      <c r="H29" s="299">
        <f>RedlandsMesa!H18</f>
        <v>254</v>
      </c>
      <c r="I29" s="292" t="str">
        <f>RedlandsMesa!B4</f>
        <v>RM</v>
      </c>
      <c r="J29" s="250">
        <f>RedlandsMesa!F7</f>
        <v>42176</v>
      </c>
    </row>
    <row r="30" spans="1:10" ht="15" customHeight="1" x14ac:dyDescent="0.2">
      <c r="A30" s="213" t="s">
        <v>2574</v>
      </c>
      <c r="B30" s="317">
        <f>RedRiverP!C13</f>
        <v>12.6</v>
      </c>
      <c r="C30" s="311">
        <f>RedRiverP!F16</f>
        <v>474</v>
      </c>
      <c r="D30" s="312" t="str">
        <f>RedRiverP!E19</f>
        <v>Rpac</v>
      </c>
      <c r="E30" s="313">
        <f>RedRiverP!H16</f>
        <v>1</v>
      </c>
      <c r="F30" s="313">
        <f>RedRiverP!B6</f>
        <v>18</v>
      </c>
      <c r="G30" s="316" t="str">
        <f>RedRiverP!G4</f>
        <v>S Camp Rd</v>
      </c>
      <c r="H30" s="299">
        <f>RedRiverP!H19</f>
        <v>253</v>
      </c>
      <c r="I30" s="333" t="str">
        <f>RedRiverP!B4</f>
        <v>RRP</v>
      </c>
      <c r="J30" s="250">
        <f>RedRiverP!F7</f>
        <v>42176</v>
      </c>
    </row>
    <row r="31" spans="1:10" ht="15" customHeight="1" x14ac:dyDescent="0.2">
      <c r="A31" s="213" t="s">
        <v>491</v>
      </c>
      <c r="B31" s="317">
        <f>RioGrande!C14</f>
        <v>42.1</v>
      </c>
      <c r="C31" s="311">
        <f>RioGrande!F17</f>
        <v>450</v>
      </c>
      <c r="D31" s="312" t="str">
        <f>RioGrande!E20</f>
        <v>REpcad</v>
      </c>
      <c r="E31" s="313">
        <f>RioGrande!H17</f>
        <v>2</v>
      </c>
      <c r="F31" s="313">
        <f>RioGrande!B6</f>
        <v>27</v>
      </c>
      <c r="G31" s="316"/>
      <c r="H31" s="302">
        <f>RioGrande!H20</f>
        <v>222</v>
      </c>
      <c r="I31" s="293" t="str">
        <f>RioGrande!B4</f>
        <v>RGR</v>
      </c>
      <c r="J31" s="250">
        <v>41506</v>
      </c>
    </row>
    <row r="32" spans="1:10" ht="15" customHeight="1" x14ac:dyDescent="0.2">
      <c r="A32" s="213" t="s">
        <v>2575</v>
      </c>
      <c r="B32" s="317">
        <f>RiverBendP!C12</f>
        <v>1.8</v>
      </c>
      <c r="C32" s="311">
        <f>RiverBendP!F15</f>
        <v>20</v>
      </c>
      <c r="D32" s="312" t="str">
        <f>RiverBendP!E18</f>
        <v>Rpc</v>
      </c>
      <c r="E32" s="313">
        <f>RiverBendP!H15</f>
        <v>0</v>
      </c>
      <c r="F32" s="313">
        <f>RiverBendP!B6</f>
        <v>6</v>
      </c>
      <c r="G32" s="316" t="str">
        <f>RiverBendP!G4</f>
        <v>Palisade Section River Front Tr</v>
      </c>
      <c r="H32" s="302">
        <f>RiverBendP!H18</f>
        <v>252</v>
      </c>
      <c r="I32" s="343" t="str">
        <f>RiverBendP!B4</f>
        <v>RBP</v>
      </c>
      <c r="J32" s="250">
        <f>RiverBendP!F7</f>
        <v>42176</v>
      </c>
    </row>
    <row r="33" spans="1:10" ht="15" customHeight="1" x14ac:dyDescent="0.2">
      <c r="A33" s="213" t="s">
        <v>2576</v>
      </c>
      <c r="B33" s="317">
        <f>RiverFrontE!C12</f>
        <v>13.7</v>
      </c>
      <c r="C33" s="311">
        <f>RiverFrontE!F15</f>
        <v>281</v>
      </c>
      <c r="D33" s="312" t="str">
        <f>RiverFrontE!E18</f>
        <v>Rpac</v>
      </c>
      <c r="E33" s="313">
        <f>RiverFrontE!H15</f>
        <v>0</v>
      </c>
      <c r="F33" s="313">
        <f>RiverFrontE!B6</f>
        <v>22</v>
      </c>
      <c r="G33" s="316" t="str">
        <f>RiverFrontE!G4</f>
        <v>Las Colonias, Parks and WIldlife</v>
      </c>
      <c r="H33" s="302">
        <f>RiverFrontE!H18</f>
        <v>251</v>
      </c>
      <c r="I33" s="334" t="str">
        <f>RiverFrontE!B4</f>
        <v>RFE</v>
      </c>
      <c r="J33" s="250">
        <f>RiverFrontE!F7</f>
        <v>42176</v>
      </c>
    </row>
    <row r="34" spans="1:10" ht="25.5" x14ac:dyDescent="0.2">
      <c r="A34" s="352" t="s">
        <v>2577</v>
      </c>
      <c r="B34" s="349">
        <f>RiverFrontW!C12</f>
        <v>13.9</v>
      </c>
      <c r="C34" s="354">
        <f>RiverFrontW!F15</f>
        <v>149</v>
      </c>
      <c r="D34" s="350" t="str">
        <f>RiverFrontW!E18</f>
        <v>Rpac</v>
      </c>
      <c r="E34" s="351">
        <f>RiverFrontW!H15</f>
        <v>0</v>
      </c>
      <c r="F34" s="351">
        <f>RiverFrontW!B6</f>
        <v>18</v>
      </c>
      <c r="G34" s="353" t="str">
        <f>RiverFrontW!G4</f>
        <v>Monument View,
Blue Heron, Riverside</v>
      </c>
      <c r="H34" s="357">
        <f>RiverFrontW!H18</f>
        <v>250</v>
      </c>
      <c r="I34" s="342" t="str">
        <f>RiverFrontW!B4</f>
        <v>RFW</v>
      </c>
      <c r="J34" s="355">
        <f>RiverFrontW!F7</f>
        <v>42176</v>
      </c>
    </row>
    <row r="35" spans="1:10" ht="15" customHeight="1" x14ac:dyDescent="0.2">
      <c r="A35" s="213" t="s">
        <v>492</v>
      </c>
      <c r="B35" s="317">
        <f>SilverThorne!C12</f>
        <v>5.4</v>
      </c>
      <c r="C35" s="311">
        <f>SilverThorne!F15</f>
        <v>148</v>
      </c>
      <c r="D35" s="320">
        <f>SilverThorne!F15</f>
        <v>148</v>
      </c>
      <c r="E35" s="313">
        <f>SilverThorne!H15</f>
        <v>2</v>
      </c>
      <c r="F35" s="313">
        <f>SilverThorne!B6</f>
        <v>16</v>
      </c>
      <c r="G35" s="316"/>
      <c r="H35" s="299">
        <f>SilverThorne!H18</f>
        <v>230</v>
      </c>
      <c r="I35" s="342" t="str">
        <f>SilverThorne!B4</f>
        <v>SVT</v>
      </c>
      <c r="J35" s="250">
        <v>41853</v>
      </c>
    </row>
    <row r="36" spans="1:10" ht="15" customHeight="1" x14ac:dyDescent="0.2">
      <c r="A36" s="215" t="s">
        <v>493</v>
      </c>
      <c r="B36" s="317">
        <f>TenMileCop!C12</f>
        <v>11.7</v>
      </c>
      <c r="C36" s="311">
        <f>TenMileCop!F15</f>
        <v>1882</v>
      </c>
      <c r="D36" s="312" t="str">
        <f>TenMileCop!E18</f>
        <v>Rpal</v>
      </c>
      <c r="E36" s="318">
        <f>TenMileCop!H15</f>
        <v>3</v>
      </c>
      <c r="F36" s="318">
        <f>TenMileCop!B6</f>
        <v>14</v>
      </c>
      <c r="G36" s="348"/>
      <c r="H36" s="300">
        <f>TenMileCop!H18</f>
        <v>213</v>
      </c>
      <c r="I36" s="294" t="str">
        <f>TenMileCop!B4</f>
        <v>TMC</v>
      </c>
      <c r="J36" s="250">
        <v>41192</v>
      </c>
    </row>
    <row r="37" spans="1:10" ht="15" customHeight="1" x14ac:dyDescent="0.2">
      <c r="A37" s="215" t="s">
        <v>742</v>
      </c>
      <c r="B37" s="317">
        <f>VailNRec!C12</f>
        <v>7.1</v>
      </c>
      <c r="C37" s="311">
        <f>VailNRec!F15</f>
        <v>391</v>
      </c>
      <c r="D37" s="312" t="str">
        <f>VailNRec!E18</f>
        <v>Rpca</v>
      </c>
      <c r="E37" s="318">
        <f>VailNRec!H15</f>
        <v>3</v>
      </c>
      <c r="F37" s="318">
        <f>VailNRec!B6</f>
        <v>12</v>
      </c>
      <c r="G37" s="348"/>
      <c r="H37" s="300">
        <f>VailNRec!H18</f>
        <v>215</v>
      </c>
      <c r="I37" s="286" t="str">
        <f>VailNRec!B4</f>
        <v>VNR</v>
      </c>
      <c r="J37" s="250">
        <v>41506</v>
      </c>
    </row>
    <row r="38" spans="1:10" ht="15" customHeight="1" x14ac:dyDescent="0.2">
      <c r="A38" s="216" t="s">
        <v>49</v>
      </c>
      <c r="B38" s="321">
        <f>VailPass!C12</f>
        <v>11.3</v>
      </c>
      <c r="C38" s="311">
        <f>VailPass!F15</f>
        <v>440</v>
      </c>
      <c r="D38" s="322" t="str">
        <f>VailPass!E18</f>
        <v>Rpcal</v>
      </c>
      <c r="E38" s="313">
        <f>VailPass!H15</f>
        <v>5</v>
      </c>
      <c r="F38" s="314">
        <f>VailPass!B6</f>
        <v>10</v>
      </c>
      <c r="G38" s="316"/>
      <c r="H38" s="299">
        <f>VailPass!H18</f>
        <v>223</v>
      </c>
      <c r="I38" s="284" t="str">
        <f>VailPass!B4</f>
        <v>VP</v>
      </c>
      <c r="J38" s="250">
        <v>41506</v>
      </c>
    </row>
    <row r="39" spans="1:10" ht="13.5" thickBot="1" x14ac:dyDescent="0.25">
      <c r="A39" s="217"/>
      <c r="B39" s="323"/>
      <c r="C39" s="324"/>
      <c r="D39" s="325"/>
      <c r="E39" s="326"/>
      <c r="F39" s="326"/>
      <c r="G39" s="327"/>
      <c r="H39" s="303"/>
      <c r="I39" s="295"/>
      <c r="J39" s="250"/>
    </row>
    <row r="40" spans="1:10" s="41" customFormat="1" ht="16.5" thickTop="1" x14ac:dyDescent="0.25">
      <c r="A40" s="36" t="s">
        <v>90</v>
      </c>
      <c r="B40" s="37">
        <f>SUM(B6:B39)</f>
        <v>363.20000000000005</v>
      </c>
      <c r="C40" s="38">
        <f>SUM(C6:C39)</f>
        <v>23279</v>
      </c>
      <c r="D40" s="69"/>
      <c r="E40" s="84">
        <f>AVERAGE(E6:E39)</f>
        <v>2.6969696969696968</v>
      </c>
      <c r="F40" s="39">
        <f>SUM(F2:F39)</f>
        <v>623</v>
      </c>
      <c r="G40" s="40" t="s">
        <v>2551</v>
      </c>
      <c r="H40" s="304"/>
      <c r="I40" s="296">
        <f>COUNT(B2:B39)</f>
        <v>37</v>
      </c>
    </row>
    <row r="41" spans="1:10" ht="15.75" x14ac:dyDescent="0.25">
      <c r="A41" s="25"/>
      <c r="B41" s="22"/>
      <c r="C41" s="22"/>
      <c r="D41" s="70"/>
      <c r="E41" s="22"/>
      <c r="F41" s="22"/>
      <c r="G41" s="40" t="s">
        <v>2549</v>
      </c>
      <c r="H41" s="358"/>
      <c r="I41" s="329">
        <f>Coverage!A54</f>
        <v>51</v>
      </c>
    </row>
    <row r="42" spans="1:10" ht="15.75" x14ac:dyDescent="0.25">
      <c r="A42" s="25"/>
      <c r="B42" s="18"/>
      <c r="C42" s="22"/>
      <c r="D42" s="70"/>
      <c r="E42" s="22"/>
      <c r="F42" s="22"/>
      <c r="G42" s="40" t="s">
        <v>2550</v>
      </c>
      <c r="I42" s="330">
        <f>MAX(H2:H39)</f>
        <v>277</v>
      </c>
    </row>
    <row r="43" spans="1:10" x14ac:dyDescent="0.2">
      <c r="A43" s="25"/>
      <c r="B43" s="18"/>
      <c r="C43" s="22"/>
      <c r="D43" s="70"/>
      <c r="E43" s="22"/>
      <c r="F43" s="22"/>
    </row>
    <row r="44" spans="1:10" x14ac:dyDescent="0.2">
      <c r="A44" s="25"/>
      <c r="B44" s="18"/>
      <c r="C44" s="22"/>
      <c r="D44" s="70"/>
      <c r="E44" s="22"/>
      <c r="F44" s="22"/>
    </row>
    <row r="45" spans="1:10" x14ac:dyDescent="0.2">
      <c r="A45" s="25"/>
      <c r="B45" s="18"/>
      <c r="C45" s="22"/>
      <c r="D45" s="70"/>
      <c r="E45" s="22"/>
      <c r="F45" s="22"/>
    </row>
    <row r="46" spans="1:10" x14ac:dyDescent="0.2">
      <c r="A46" s="24"/>
      <c r="B46" s="18"/>
      <c r="C46" s="22"/>
      <c r="D46" s="70"/>
      <c r="E46" s="22"/>
      <c r="F46" s="22"/>
    </row>
    <row r="47" spans="1:10" x14ac:dyDescent="0.2">
      <c r="A47" s="24"/>
      <c r="B47" s="18"/>
      <c r="C47" s="22"/>
      <c r="D47" s="70"/>
      <c r="E47" s="22"/>
      <c r="F47" s="22"/>
    </row>
    <row r="48" spans="1:10" x14ac:dyDescent="0.2">
      <c r="A48" s="24"/>
      <c r="B48" s="18"/>
      <c r="C48" s="22"/>
      <c r="D48" s="70"/>
      <c r="E48" s="22"/>
      <c r="F48" s="22"/>
    </row>
    <row r="49" spans="1:6" x14ac:dyDescent="0.2">
      <c r="A49" s="24"/>
      <c r="B49" s="18"/>
      <c r="C49" s="22"/>
      <c r="D49" s="70"/>
      <c r="E49" s="22"/>
      <c r="F49" s="22"/>
    </row>
    <row r="50" spans="1:6" x14ac:dyDescent="0.2">
      <c r="A50" s="24"/>
      <c r="B50" s="18"/>
      <c r="C50" s="22"/>
      <c r="D50" s="70"/>
      <c r="E50" s="22"/>
      <c r="F50" s="22"/>
    </row>
    <row r="51" spans="1:6" x14ac:dyDescent="0.2">
      <c r="A51" s="24"/>
      <c r="B51" s="18"/>
      <c r="C51" s="22"/>
      <c r="D51" s="70"/>
      <c r="E51" s="22"/>
      <c r="F51" s="22"/>
    </row>
    <row r="52" spans="1:6" x14ac:dyDescent="0.2">
      <c r="A52" s="24"/>
      <c r="B52" s="18"/>
      <c r="C52" s="22"/>
      <c r="D52" s="70"/>
      <c r="E52" s="22"/>
      <c r="F52" s="22"/>
    </row>
    <row r="53" spans="1:6" x14ac:dyDescent="0.2">
      <c r="A53" s="24"/>
      <c r="B53" s="27"/>
      <c r="C53" s="22"/>
      <c r="D53" s="70"/>
      <c r="E53" s="22"/>
      <c r="F53" s="22"/>
    </row>
    <row r="54" spans="1:6" x14ac:dyDescent="0.2">
      <c r="A54" s="24"/>
      <c r="B54" s="18"/>
      <c r="C54" s="22"/>
      <c r="D54" s="70"/>
      <c r="E54" s="22"/>
      <c r="F54" s="22"/>
    </row>
    <row r="55" spans="1:6" x14ac:dyDescent="0.2">
      <c r="A55" s="24"/>
      <c r="B55" s="18"/>
      <c r="C55" s="22"/>
      <c r="D55" s="70"/>
      <c r="E55" s="22"/>
      <c r="F55" s="22"/>
    </row>
    <row r="56" spans="1:6" x14ac:dyDescent="0.2">
      <c r="A56" s="24"/>
      <c r="B56" s="18"/>
      <c r="C56" s="22"/>
      <c r="D56" s="70"/>
      <c r="E56" s="22"/>
      <c r="F56" s="22"/>
    </row>
    <row r="57" spans="1:6" x14ac:dyDescent="0.2">
      <c r="A57" s="24"/>
      <c r="B57" s="18"/>
      <c r="C57" s="22"/>
      <c r="D57" s="70"/>
      <c r="E57" s="22"/>
      <c r="F57" s="22"/>
    </row>
    <row r="58" spans="1:6" x14ac:dyDescent="0.2">
      <c r="A58" s="24"/>
      <c r="B58" s="18"/>
      <c r="C58" s="22"/>
      <c r="D58" s="70"/>
      <c r="E58" s="22"/>
      <c r="F58" s="22"/>
    </row>
    <row r="59" spans="1:6" x14ac:dyDescent="0.2">
      <c r="A59" s="23"/>
      <c r="B59" s="18"/>
      <c r="C59" s="22"/>
      <c r="D59" s="70"/>
      <c r="E59" s="22"/>
      <c r="F59" s="22"/>
    </row>
  </sheetData>
  <phoneticPr fontId="0" type="noConversion"/>
  <hyperlinks>
    <hyperlink ref="A12" location="DillonResLoop!A1" display="Dillon Reservoir Loop " xr:uid="{00000000-0004-0000-0000-000000000000}"/>
    <hyperlink ref="A6" location="BrushCrA!A1" display="Brush Cr Tr" xr:uid="{00000000-0004-0000-0000-000001000000}"/>
    <hyperlink ref="A11" location="CrystalValley!A1" display="Crystal Valley" xr:uid="{00000000-0004-0000-0000-000002000000}"/>
    <hyperlink ref="A17" location="FriscoLoop!A1" display="Frisco Loop" xr:uid="{00000000-0004-0000-0000-000003000000}"/>
    <hyperlink ref="A18" location="FriscoRidge!A1" display="Frisco Ridge" xr:uid="{00000000-0004-0000-0000-000004000000}"/>
    <hyperlink ref="A19" location="GlenWoodC!A1" display="GlenWood Canyon" xr:uid="{00000000-0004-0000-0000-000005000000}"/>
    <hyperlink ref="A23" location="KeyStoneM!A1" display="KeyStone Montezuma" xr:uid="{00000000-0004-0000-0000-000006000000}"/>
    <hyperlink ref="A26" location="MineralBelt!A1" display="Mineral Belt" xr:uid="{00000000-0004-0000-0000-000007000000}"/>
    <hyperlink ref="A28" location="OwlCr!A1" display="Owl Cr" xr:uid="{00000000-0004-0000-0000-000008000000}"/>
    <hyperlink ref="A31" location="RioGrande!A1" display="Rio Grande" xr:uid="{00000000-0004-0000-0000-000009000000}"/>
    <hyperlink ref="A35" location="SilverThorne!A1" display="SilverThorne" xr:uid="{00000000-0004-0000-0000-00000A000000}"/>
    <hyperlink ref="A36" location="TenMileCop!A1" display="Ten Mile Copper" xr:uid="{00000000-0004-0000-0000-00000B000000}"/>
    <hyperlink ref="A38" location="VailPass!A1" display="Vail Pass" xr:uid="{00000000-0004-0000-0000-00000C000000}"/>
    <hyperlink ref="A14" location="EagleValley!A1" display="Eagle Valley Regional" xr:uid="{00000000-0004-0000-0000-00000D000000}"/>
    <hyperlink ref="A20" location="GoreValley!A1" display="Gore Valley Trail" xr:uid="{00000000-0004-0000-0000-00000E000000}"/>
    <hyperlink ref="A37" location="VailNRec!A1" display="Vail N Recpath" xr:uid="{00000000-0004-0000-0000-00000F000000}"/>
    <hyperlink ref="A2" location="ABCemetary!A1" display="ABC &amp; Cemetary Trails" xr:uid="{00000000-0004-0000-0000-000010000000}"/>
    <hyperlink ref="A3" location="AspenSPaths!A1" display="Aspen S Paths" xr:uid="{00000000-0004-0000-0000-000011000000}"/>
    <hyperlink ref="A4" location="AvonHR!A1" display="Avon Hi Rd" xr:uid="{00000000-0004-0000-0000-000012000000}"/>
    <hyperlink ref="A25" location="Overview!A1" display="Midland Atkinson Conservatory" xr:uid="{00000000-0004-0000-0000-000013000000}"/>
    <hyperlink ref="A5" location="BlueR9!A1" display="Blue River 9" xr:uid="{00000000-0004-0000-0000-000014000000}"/>
    <hyperlink ref="A24" location="LoveBakerV!A1" display="Loveland Bakerville" xr:uid="{00000000-0004-0000-0000-000015000000}"/>
    <hyperlink ref="A9" location="CCSilverP!A1" display="Clear Cr SIlverPlume" xr:uid="{00000000-0004-0000-0000-000016000000}"/>
    <hyperlink ref="A8" location="CCIdahoS!A1" display="Clear Cr Idaho Springs" xr:uid="{00000000-0004-0000-0000-000017000000}"/>
    <hyperlink ref="A10" location="ConLakesA!A1" display="Connected Lakes Audubon Trails" xr:uid="{00000000-0004-0000-0000-000018000000}"/>
    <hyperlink ref="A27" location="MonumentRdL!A1" display="Monument Rd Lanes" xr:uid="{00000000-0004-0000-0000-000019000000}"/>
    <hyperlink ref="A29" location="RedlandsMesa!A1" display="Redlands Mesa" xr:uid="{00000000-0004-0000-0000-00001B000000}"/>
    <hyperlink ref="A30" location="RedRiverP!A1" display="Redlands &amp; Riverside Pkys" xr:uid="{00000000-0004-0000-0000-00001C000000}"/>
    <hyperlink ref="A32" location="RiverBendP!A1" display="River Bend Park" xr:uid="{00000000-0004-0000-0000-00001D000000}"/>
    <hyperlink ref="A33" location="RiverFrontE!A1" display="River Front Trail E" xr:uid="{00000000-0004-0000-0000-00001E000000}"/>
    <hyperlink ref="A34" location="RiverFrontW!A1" display="River Front Trail W" xr:uid="{00000000-0004-0000-0000-00001F000000}"/>
    <hyperlink ref="A7" location="CCCanyon!A1" display="CCCanyon" xr:uid="{00000000-0004-0000-0000-000020000000}"/>
    <hyperlink ref="A22" location="GYPsum!A1" display="Gypsum" xr:uid="{00000000-0004-0000-0000-000021000000}"/>
    <hyperlink ref="A13" location="EagleLoopT!A1" display="Eagle Loop Trail" xr:uid="{00000000-0004-0000-0000-000022000000}"/>
    <hyperlink ref="A21" location="GunRivOldSpan!A1" display="GunRivOldSpan" xr:uid="{D478DE8D-A24F-437F-BEE9-7E9CDF694711}"/>
  </hyperlinks>
  <pageMargins left="0.75" right="0.5" top="0.75" bottom="0.75" header="0.5" footer="0.5"/>
  <pageSetup scale="80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3514" divId="DR_North_13514" sourceType="sheet" destinationFile="C:\GPS\Bicycle\CO_70\CO_70_Overview.htm" title="GeoBiking CO_70 Trail Overview" autoRepublish="1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9"/>
  <sheetViews>
    <sheetView zoomScaleNormal="100" workbookViewId="0">
      <selection activeCell="L19" sqref="L19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2552</v>
      </c>
      <c r="B1" s="436"/>
      <c r="C1" s="437" t="s">
        <v>2553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66" t="s">
        <v>2554</v>
      </c>
      <c r="C4" s="30" t="s">
        <v>91</v>
      </c>
      <c r="D4" s="421" t="s">
        <v>2572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 t="s">
        <v>2573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COUNT(E27:E49)</f>
        <v>19</v>
      </c>
      <c r="C6" s="118"/>
      <c r="D6" s="509" t="s">
        <v>2578</v>
      </c>
      <c r="E6" s="509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42176</v>
      </c>
      <c r="G7" s="431"/>
      <c r="H7" s="431"/>
    </row>
    <row r="8" spans="1:9" x14ac:dyDescent="0.2">
      <c r="A8" s="44" t="s">
        <v>61</v>
      </c>
      <c r="B8" s="433" t="s">
        <v>3056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7.4</v>
      </c>
      <c r="D12" s="444"/>
      <c r="E12" s="443">
        <v>5.2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4559</v>
      </c>
      <c r="B15" s="16">
        <f>E49</f>
        <v>4575</v>
      </c>
      <c r="C15" s="17">
        <v>4520</v>
      </c>
      <c r="D15" s="17">
        <v>4620</v>
      </c>
      <c r="E15" s="17">
        <f>B15 - A15</f>
        <v>16</v>
      </c>
      <c r="F15" s="17">
        <v>370</v>
      </c>
      <c r="G15" s="17"/>
      <c r="H15" s="3">
        <v>1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9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3062</v>
      </c>
      <c r="F17" s="490"/>
      <c r="G17" s="490"/>
      <c r="H17" s="490"/>
    </row>
    <row r="18" spans="1:9" s="7" customFormat="1" x14ac:dyDescent="0.2">
      <c r="A18" s="15"/>
      <c r="B18" s="15"/>
      <c r="C18" s="13"/>
      <c r="D18" s="46" t="s">
        <v>88</v>
      </c>
      <c r="E18" s="117" t="s">
        <v>1926</v>
      </c>
      <c r="F18" s="14"/>
      <c r="G18" s="46" t="s">
        <v>6</v>
      </c>
      <c r="H18" s="117">
        <v>255</v>
      </c>
    </row>
    <row r="19" spans="1:9" s="7" customFormat="1" ht="12.75" customHeight="1" x14ac:dyDescent="0.2">
      <c r="A19" s="26" t="s">
        <v>158</v>
      </c>
      <c r="B19" s="489" t="s">
        <v>1280</v>
      </c>
      <c r="C19" s="489"/>
      <c r="D19" s="489"/>
      <c r="E19" s="489"/>
      <c r="F19" s="489"/>
      <c r="G19" s="489"/>
      <c r="H19" s="489"/>
    </row>
    <row r="20" spans="1:9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9" s="7" customFormat="1" ht="25.5" customHeight="1" x14ac:dyDescent="0.2">
      <c r="A21" s="26" t="s">
        <v>159</v>
      </c>
      <c r="B21" s="448" t="s">
        <v>3075</v>
      </c>
      <c r="C21" s="448"/>
      <c r="D21" s="448"/>
      <c r="E21" s="448"/>
      <c r="F21" s="448"/>
      <c r="G21" s="448"/>
      <c r="H21" s="448"/>
    </row>
    <row r="22" spans="1:9" ht="13.5" thickBot="1" x14ac:dyDescent="0.25"/>
    <row r="23" spans="1:9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9" x14ac:dyDescent="0.2">
      <c r="A24" s="473" t="s">
        <v>144</v>
      </c>
      <c r="B24" s="473"/>
      <c r="C24" s="184" t="s">
        <v>147</v>
      </c>
      <c r="D24" s="457" t="s">
        <v>2974</v>
      </c>
      <c r="E24" s="458"/>
      <c r="F24" s="458"/>
      <c r="G24" s="457" t="s">
        <v>2975</v>
      </c>
      <c r="H24" s="458"/>
    </row>
    <row r="25" spans="1:9" ht="13.5" thickBot="1" x14ac:dyDescent="0.25"/>
    <row r="26" spans="1:9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  <c r="I26" s="336"/>
    </row>
    <row r="27" spans="1:9" s="21" customFormat="1" x14ac:dyDescent="0.2">
      <c r="A27" s="123" t="s">
        <v>2886</v>
      </c>
      <c r="B27" s="196" t="s">
        <v>2887</v>
      </c>
      <c r="C27" s="196" t="s">
        <v>2888</v>
      </c>
      <c r="D27" s="197" t="s">
        <v>2889</v>
      </c>
      <c r="E27" s="126">
        <v>4559</v>
      </c>
      <c r="F27" s="197" t="s">
        <v>172</v>
      </c>
      <c r="G27" s="474" t="s">
        <v>2890</v>
      </c>
      <c r="H27" s="475"/>
    </row>
    <row r="28" spans="1:9" s="21" customFormat="1" ht="25.5" customHeight="1" x14ac:dyDescent="0.2">
      <c r="A28" s="127" t="s">
        <v>2891</v>
      </c>
      <c r="B28" s="178" t="s">
        <v>2649</v>
      </c>
      <c r="C28" s="178" t="s">
        <v>2892</v>
      </c>
      <c r="D28" s="179" t="s">
        <v>2893</v>
      </c>
      <c r="E28" s="121">
        <v>4548</v>
      </c>
      <c r="F28" s="179" t="s">
        <v>172</v>
      </c>
      <c r="G28" s="454" t="s">
        <v>2894</v>
      </c>
      <c r="H28" s="455"/>
    </row>
    <row r="29" spans="1:9" s="21" customFormat="1" x14ac:dyDescent="0.2">
      <c r="A29" s="192" t="s">
        <v>2895</v>
      </c>
      <c r="B29" s="193" t="s">
        <v>2654</v>
      </c>
      <c r="C29" s="193" t="s">
        <v>2896</v>
      </c>
      <c r="D29" s="194" t="s">
        <v>2897</v>
      </c>
      <c r="E29" s="195">
        <v>4568</v>
      </c>
      <c r="F29" s="194" t="s">
        <v>172</v>
      </c>
      <c r="G29" s="471" t="s">
        <v>2898</v>
      </c>
      <c r="H29" s="488"/>
    </row>
    <row r="30" spans="1:9" s="21" customFormat="1" x14ac:dyDescent="0.2">
      <c r="A30" s="192" t="s">
        <v>2899</v>
      </c>
      <c r="B30" s="193" t="s">
        <v>2900</v>
      </c>
      <c r="C30" s="193" t="s">
        <v>2901</v>
      </c>
      <c r="D30" s="194" t="s">
        <v>2902</v>
      </c>
      <c r="E30" s="195">
        <v>4530</v>
      </c>
      <c r="F30" s="194" t="s">
        <v>394</v>
      </c>
      <c r="G30" s="471" t="s">
        <v>2903</v>
      </c>
      <c r="H30" s="488"/>
    </row>
    <row r="31" spans="1:9" s="21" customFormat="1" x14ac:dyDescent="0.2">
      <c r="A31" s="192" t="s">
        <v>2904</v>
      </c>
      <c r="B31" s="193" t="s">
        <v>2905</v>
      </c>
      <c r="C31" s="193" t="s">
        <v>2906</v>
      </c>
      <c r="D31" s="194" t="s">
        <v>2907</v>
      </c>
      <c r="E31" s="195">
        <v>4533</v>
      </c>
      <c r="F31" s="194" t="s">
        <v>1354</v>
      </c>
      <c r="G31" s="471" t="s">
        <v>2908</v>
      </c>
      <c r="H31" s="488"/>
    </row>
    <row r="32" spans="1:9" s="21" customFormat="1" x14ac:dyDescent="0.2">
      <c r="A32" s="192" t="s">
        <v>2909</v>
      </c>
      <c r="B32" s="193" t="s">
        <v>2910</v>
      </c>
      <c r="C32" s="193" t="s">
        <v>2911</v>
      </c>
      <c r="D32" s="194" t="s">
        <v>2051</v>
      </c>
      <c r="E32" s="195">
        <v>4525</v>
      </c>
      <c r="F32" s="194" t="s">
        <v>172</v>
      </c>
      <c r="G32" s="471" t="s">
        <v>2912</v>
      </c>
      <c r="H32" s="488"/>
    </row>
    <row r="33" spans="1:8" s="21" customFormat="1" x14ac:dyDescent="0.2">
      <c r="A33" s="192" t="s">
        <v>2913</v>
      </c>
      <c r="B33" s="193" t="s">
        <v>2914</v>
      </c>
      <c r="C33" s="193" t="s">
        <v>2915</v>
      </c>
      <c r="D33" s="194" t="s">
        <v>498</v>
      </c>
      <c r="E33" s="195">
        <v>4523</v>
      </c>
      <c r="F33" s="194" t="s">
        <v>178</v>
      </c>
      <c r="G33" s="471"/>
      <c r="H33" s="488"/>
    </row>
    <row r="34" spans="1:8" s="21" customFormat="1" x14ac:dyDescent="0.2">
      <c r="A34" s="192" t="s">
        <v>2916</v>
      </c>
      <c r="B34" s="193" t="s">
        <v>2917</v>
      </c>
      <c r="C34" s="193" t="s">
        <v>2918</v>
      </c>
      <c r="D34" s="194" t="s">
        <v>2919</v>
      </c>
      <c r="E34" s="195">
        <v>4522</v>
      </c>
      <c r="F34" s="194" t="s">
        <v>166</v>
      </c>
      <c r="G34" s="471" t="s">
        <v>2920</v>
      </c>
      <c r="H34" s="488"/>
    </row>
    <row r="35" spans="1:8" s="21" customFormat="1" x14ac:dyDescent="0.2">
      <c r="A35" s="192" t="s">
        <v>2921</v>
      </c>
      <c r="B35" s="193" t="s">
        <v>2922</v>
      </c>
      <c r="C35" s="193" t="s">
        <v>2923</v>
      </c>
      <c r="D35" s="194" t="s">
        <v>2924</v>
      </c>
      <c r="E35" s="195">
        <v>4533</v>
      </c>
      <c r="F35" s="194" t="s">
        <v>172</v>
      </c>
      <c r="G35" s="471" t="s">
        <v>2925</v>
      </c>
      <c r="H35" s="488"/>
    </row>
    <row r="36" spans="1:8" s="21" customFormat="1" x14ac:dyDescent="0.2">
      <c r="A36" s="192" t="s">
        <v>2926</v>
      </c>
      <c r="B36" s="193" t="s">
        <v>2927</v>
      </c>
      <c r="C36" s="193" t="s">
        <v>2928</v>
      </c>
      <c r="D36" s="194" t="s">
        <v>2929</v>
      </c>
      <c r="E36" s="195">
        <v>4513</v>
      </c>
      <c r="F36" s="194" t="s">
        <v>172</v>
      </c>
      <c r="G36" s="471" t="s">
        <v>2930</v>
      </c>
      <c r="H36" s="488"/>
    </row>
    <row r="37" spans="1:8" s="21" customFormat="1" x14ac:dyDescent="0.2">
      <c r="A37" s="192" t="s">
        <v>2931</v>
      </c>
      <c r="B37" s="193" t="s">
        <v>2932</v>
      </c>
      <c r="C37" s="193" t="s">
        <v>2933</v>
      </c>
      <c r="D37" s="194" t="s">
        <v>2934</v>
      </c>
      <c r="E37" s="195">
        <v>4514</v>
      </c>
      <c r="F37" s="194" t="s">
        <v>172</v>
      </c>
      <c r="G37" s="471" t="s">
        <v>2935</v>
      </c>
      <c r="H37" s="488"/>
    </row>
    <row r="38" spans="1:8" s="21" customFormat="1" x14ac:dyDescent="0.2">
      <c r="A38" s="192" t="s">
        <v>2936</v>
      </c>
      <c r="B38" s="193" t="s">
        <v>2937</v>
      </c>
      <c r="C38" s="193" t="s">
        <v>2938</v>
      </c>
      <c r="D38" s="194" t="s">
        <v>2939</v>
      </c>
      <c r="E38" s="195">
        <v>4508</v>
      </c>
      <c r="F38" s="194" t="s">
        <v>172</v>
      </c>
      <c r="G38" s="471" t="s">
        <v>2940</v>
      </c>
      <c r="H38" s="488"/>
    </row>
    <row r="39" spans="1:8" s="21" customFormat="1" x14ac:dyDescent="0.2">
      <c r="A39" s="192" t="s">
        <v>2941</v>
      </c>
      <c r="B39" s="193" t="s">
        <v>2942</v>
      </c>
      <c r="C39" s="193" t="s">
        <v>2943</v>
      </c>
      <c r="D39" s="194" t="s">
        <v>2944</v>
      </c>
      <c r="E39" s="195">
        <v>4516</v>
      </c>
      <c r="F39" s="194" t="s">
        <v>172</v>
      </c>
      <c r="G39" s="471" t="s">
        <v>2945</v>
      </c>
      <c r="H39" s="488"/>
    </row>
    <row r="40" spans="1:8" s="21" customFormat="1" x14ac:dyDescent="0.2">
      <c r="A40" s="192" t="s">
        <v>2946</v>
      </c>
      <c r="B40" s="193" t="s">
        <v>2947</v>
      </c>
      <c r="C40" s="193" t="s">
        <v>2948</v>
      </c>
      <c r="D40" s="194" t="s">
        <v>2949</v>
      </c>
      <c r="E40" s="195">
        <v>4541</v>
      </c>
      <c r="F40" s="194" t="s">
        <v>206</v>
      </c>
      <c r="G40" s="471" t="s">
        <v>2949</v>
      </c>
      <c r="H40" s="488"/>
    </row>
    <row r="41" spans="1:8" s="21" customFormat="1" x14ac:dyDescent="0.2">
      <c r="A41" s="192" t="s">
        <v>2950</v>
      </c>
      <c r="B41" s="193" t="s">
        <v>2951</v>
      </c>
      <c r="C41" s="193" t="s">
        <v>2952</v>
      </c>
      <c r="D41" s="194" t="s">
        <v>2953</v>
      </c>
      <c r="E41" s="195">
        <v>4581</v>
      </c>
      <c r="F41" s="194" t="s">
        <v>172</v>
      </c>
      <c r="G41" s="471" t="s">
        <v>2954</v>
      </c>
      <c r="H41" s="488"/>
    </row>
    <row r="42" spans="1:8" s="21" customFormat="1" x14ac:dyDescent="0.2">
      <c r="A42" s="235" t="s">
        <v>2955</v>
      </c>
      <c r="B42" s="236" t="s">
        <v>2956</v>
      </c>
      <c r="C42" s="236" t="s">
        <v>2957</v>
      </c>
      <c r="D42" s="237" t="s">
        <v>2958</v>
      </c>
      <c r="E42" s="238">
        <v>4619</v>
      </c>
      <c r="F42" s="237" t="s">
        <v>172</v>
      </c>
      <c r="G42" s="498" t="s">
        <v>2959</v>
      </c>
      <c r="H42" s="499"/>
    </row>
    <row r="43" spans="1:8" s="21" customFormat="1" x14ac:dyDescent="0.2">
      <c r="A43" s="192" t="s">
        <v>2960</v>
      </c>
      <c r="B43" s="193" t="s">
        <v>2961</v>
      </c>
      <c r="C43" s="193" t="s">
        <v>2962</v>
      </c>
      <c r="D43" s="194" t="s">
        <v>2963</v>
      </c>
      <c r="E43" s="195">
        <v>4605</v>
      </c>
      <c r="F43" s="194" t="s">
        <v>166</v>
      </c>
      <c r="G43" s="471" t="s">
        <v>2964</v>
      </c>
      <c r="H43" s="488"/>
    </row>
    <row r="44" spans="1:8" s="21" customFormat="1" x14ac:dyDescent="0.2">
      <c r="A44" s="192" t="s">
        <v>2950</v>
      </c>
      <c r="B44" s="476" t="s">
        <v>271</v>
      </c>
      <c r="C44" s="510"/>
      <c r="D44" s="510"/>
      <c r="E44" s="510"/>
      <c r="F44" s="511"/>
      <c r="G44" s="471"/>
      <c r="H44" s="488"/>
    </row>
    <row r="45" spans="1:8" s="21" customFormat="1" x14ac:dyDescent="0.2">
      <c r="A45" s="192" t="s">
        <v>2946</v>
      </c>
      <c r="B45" s="476" t="s">
        <v>271</v>
      </c>
      <c r="C45" s="510"/>
      <c r="D45" s="510"/>
      <c r="E45" s="510"/>
      <c r="F45" s="511"/>
      <c r="G45" s="471"/>
      <c r="H45" s="488"/>
    </row>
    <row r="46" spans="1:8" s="21" customFormat="1" x14ac:dyDescent="0.2">
      <c r="A46" s="192" t="s">
        <v>2941</v>
      </c>
      <c r="B46" s="476" t="s">
        <v>271</v>
      </c>
      <c r="C46" s="510"/>
      <c r="D46" s="510"/>
      <c r="E46" s="510"/>
      <c r="F46" s="511"/>
      <c r="G46" s="471"/>
      <c r="H46" s="488"/>
    </row>
    <row r="47" spans="1:8" s="21" customFormat="1" x14ac:dyDescent="0.2">
      <c r="A47" s="192" t="s">
        <v>2936</v>
      </c>
      <c r="B47" s="476" t="s">
        <v>271</v>
      </c>
      <c r="C47" s="510"/>
      <c r="D47" s="510"/>
      <c r="E47" s="510"/>
      <c r="F47" s="511"/>
      <c r="G47" s="471"/>
      <c r="H47" s="488"/>
    </row>
    <row r="48" spans="1:8" s="21" customFormat="1" x14ac:dyDescent="0.2">
      <c r="A48" s="192" t="s">
        <v>2965</v>
      </c>
      <c r="B48" s="193" t="s">
        <v>2966</v>
      </c>
      <c r="C48" s="193" t="s">
        <v>2967</v>
      </c>
      <c r="D48" s="194" t="s">
        <v>2968</v>
      </c>
      <c r="E48" s="195">
        <v>4613</v>
      </c>
      <c r="F48" s="194" t="s">
        <v>912</v>
      </c>
      <c r="G48" s="471" t="s">
        <v>2969</v>
      </c>
      <c r="H48" s="488"/>
    </row>
    <row r="49" spans="1:8" s="21" customFormat="1" ht="25.5" customHeight="1" thickBot="1" x14ac:dyDescent="0.25">
      <c r="A49" s="130" t="s">
        <v>2970</v>
      </c>
      <c r="B49" s="180" t="s">
        <v>2971</v>
      </c>
      <c r="C49" s="180" t="s">
        <v>2972</v>
      </c>
      <c r="D49" s="180" t="s">
        <v>2783</v>
      </c>
      <c r="E49" s="132">
        <v>4575</v>
      </c>
      <c r="F49" s="180" t="s">
        <v>172</v>
      </c>
      <c r="G49" s="450" t="s">
        <v>2973</v>
      </c>
      <c r="H49" s="451"/>
    </row>
  </sheetData>
  <mergeCells count="57">
    <mergeCell ref="B44:F44"/>
    <mergeCell ref="B45:F45"/>
    <mergeCell ref="B46:F46"/>
    <mergeCell ref="B47:F47"/>
    <mergeCell ref="G46:H46"/>
    <mergeCell ref="G32:H32"/>
    <mergeCell ref="G33:H33"/>
    <mergeCell ref="G34:H34"/>
    <mergeCell ref="G48:H48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7:H47"/>
    <mergeCell ref="G49:H49"/>
    <mergeCell ref="D6:E6"/>
    <mergeCell ref="G26:H26"/>
    <mergeCell ref="G27:H27"/>
    <mergeCell ref="G28:H28"/>
    <mergeCell ref="G29:H29"/>
    <mergeCell ref="G30:H30"/>
    <mergeCell ref="G31:H31"/>
    <mergeCell ref="B19:H19"/>
    <mergeCell ref="B21:H21"/>
    <mergeCell ref="A23:B23"/>
    <mergeCell ref="D23:F23"/>
    <mergeCell ref="G23:H23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G7:H9"/>
    <mergeCell ref="B8:E9"/>
    <mergeCell ref="A10:H10"/>
    <mergeCell ref="A11:B11"/>
    <mergeCell ref="C11:D11"/>
    <mergeCell ref="E11:F11"/>
    <mergeCell ref="D4:E4"/>
    <mergeCell ref="G4:H5"/>
    <mergeCell ref="D5:E5"/>
    <mergeCell ref="A1:B1"/>
    <mergeCell ref="C1:H1"/>
    <mergeCell ref="A2:B2"/>
    <mergeCell ref="C2:H2"/>
    <mergeCell ref="C3:H3"/>
  </mergeCells>
  <hyperlinks>
    <hyperlink ref="A2:B2" location="Overview!A1" tooltip="Go to Trail Network Overview sheet" display="Trail Network Overview" xr:uid="{00000000-0004-0000-0900-000000000000}"/>
    <hyperlink ref="D4:E4" location="MonumentRdL!A1" display="Monument Rd Lanes" xr:uid="{00000000-0004-0000-0900-000001000000}"/>
    <hyperlink ref="D5:E5" location="RedlandsMesa!A1" display="Redlands Mesa" xr:uid="{00000000-0004-0000-0900-000002000000}"/>
    <hyperlink ref="D6:E6" location="RedRiverP!A1" display="Redlands Riverside Pkys" xr:uid="{00000000-0004-0000-0900-000003000000}"/>
    <hyperlink ref="B8:E9" r:id="rId1" display="cpw.state.co.us/placestogo/parks/JamesMRobbColoradoRiver" xr:uid="{00000000-0004-0000-0900-000004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3490" divId="CO_70_23490" sourceType="sheet" destinationFile="C:\GPS\Bicycle\CO_70\CO_70_CLA.htm" title="GeoBiking CO_70 CLA Trail Description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3"/>
  <sheetViews>
    <sheetView topLeftCell="A2" zoomScaleNormal="100" workbookViewId="0">
      <selection activeCell="E17" sqref="E17:H17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20.5703125" bestFit="1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52</v>
      </c>
      <c r="B1" s="436"/>
      <c r="C1" s="437" t="s">
        <v>53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55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40" t="s">
        <v>1511</v>
      </c>
      <c r="C4" s="30" t="s">
        <v>91</v>
      </c>
      <c r="D4" s="421" t="s">
        <v>56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COUNT(E29:E33)</f>
        <v>5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41938</v>
      </c>
      <c r="G7" s="431"/>
      <c r="H7" s="431"/>
    </row>
    <row r="8" spans="1:9" x14ac:dyDescent="0.2">
      <c r="A8" s="44" t="s">
        <v>61</v>
      </c>
      <c r="B8" s="433" t="s">
        <v>54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7.2</v>
      </c>
      <c r="D12" s="444"/>
      <c r="E12" s="443">
        <v>6.9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E29</f>
        <v>6142</v>
      </c>
      <c r="B15" s="16">
        <f>E33</f>
        <v>6587</v>
      </c>
      <c r="C15" s="17">
        <v>6120</v>
      </c>
      <c r="D15" s="17">
        <v>6587</v>
      </c>
      <c r="E15" s="17">
        <f>B15 - A15</f>
        <v>445</v>
      </c>
      <c r="F15" s="17">
        <v>474</v>
      </c>
      <c r="G15" s="17"/>
      <c r="H15" s="3">
        <v>1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142</v>
      </c>
      <c r="C17" s="448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4" t="s">
        <v>480</v>
      </c>
      <c r="F18" s="14"/>
      <c r="G18" s="46" t="s">
        <v>6</v>
      </c>
      <c r="H18" s="181">
        <v>236</v>
      </c>
    </row>
    <row r="19" spans="1:8" s="7" customFormat="1" ht="12.75" customHeight="1" x14ac:dyDescent="0.2">
      <c r="A19" s="26" t="s">
        <v>158</v>
      </c>
      <c r="B19" s="448" t="s">
        <v>479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74" t="s">
        <v>2508</v>
      </c>
      <c r="B21" s="513" t="s">
        <v>2510</v>
      </c>
      <c r="C21" s="514"/>
      <c r="D21" s="514"/>
      <c r="E21" s="514"/>
      <c r="F21" s="514"/>
      <c r="G21" s="14"/>
      <c r="H21" s="14"/>
    </row>
    <row r="22" spans="1:8" s="7" customFormat="1" x14ac:dyDescent="0.2">
      <c r="A22" s="15"/>
      <c r="B22" s="15"/>
      <c r="C22" s="13"/>
      <c r="D22" s="14"/>
      <c r="E22" s="14"/>
      <c r="F22" s="14"/>
      <c r="G22" s="14"/>
      <c r="H22" s="14"/>
    </row>
    <row r="23" spans="1:8" s="7" customFormat="1" ht="25.5" customHeight="1" x14ac:dyDescent="0.2">
      <c r="A23" s="26" t="s">
        <v>159</v>
      </c>
      <c r="B23" s="452"/>
      <c r="C23" s="448"/>
      <c r="D23" s="448"/>
      <c r="E23" s="448"/>
      <c r="F23" s="448"/>
      <c r="G23" s="448"/>
      <c r="H23" s="448"/>
    </row>
    <row r="24" spans="1:8" ht="13.5" thickBot="1" x14ac:dyDescent="0.25"/>
    <row r="25" spans="1:8" ht="13.5" thickBot="1" x14ac:dyDescent="0.25">
      <c r="A25" s="453" t="s">
        <v>153</v>
      </c>
      <c r="B25" s="453"/>
      <c r="C25" s="45" t="s">
        <v>154</v>
      </c>
      <c r="D25" s="453" t="s">
        <v>155</v>
      </c>
      <c r="E25" s="453"/>
      <c r="F25" s="453"/>
      <c r="G25" s="453" t="s">
        <v>156</v>
      </c>
      <c r="H25" s="453"/>
    </row>
    <row r="26" spans="1:8" x14ac:dyDescent="0.2">
      <c r="A26" s="512" t="s">
        <v>62</v>
      </c>
      <c r="B26" s="512"/>
      <c r="C26" s="239" t="s">
        <v>63</v>
      </c>
      <c r="D26" s="457" t="s">
        <v>2513</v>
      </c>
      <c r="E26" s="458"/>
      <c r="F26" s="458"/>
      <c r="G26" s="457" t="s">
        <v>2514</v>
      </c>
      <c r="H26" s="458"/>
    </row>
    <row r="27" spans="1:8" ht="13.5" thickBot="1" x14ac:dyDescent="0.25"/>
    <row r="28" spans="1:8" s="3" customFormat="1" ht="13.5" thickBot="1" x14ac:dyDescent="0.25">
      <c r="A28" s="4" t="s">
        <v>72</v>
      </c>
      <c r="B28" s="4" t="s">
        <v>69</v>
      </c>
      <c r="C28" s="5" t="s">
        <v>68</v>
      </c>
      <c r="D28" s="4" t="s">
        <v>94</v>
      </c>
      <c r="E28" s="4" t="s">
        <v>71</v>
      </c>
      <c r="F28" s="4" t="s">
        <v>67</v>
      </c>
      <c r="G28" s="459" t="s">
        <v>84</v>
      </c>
      <c r="H28" s="460"/>
    </row>
    <row r="29" spans="1:8" s="21" customFormat="1" x14ac:dyDescent="0.2">
      <c r="A29" s="123" t="s">
        <v>2339</v>
      </c>
      <c r="B29" s="196" t="s">
        <v>2340</v>
      </c>
      <c r="C29" s="196" t="s">
        <v>2341</v>
      </c>
      <c r="D29" s="197" t="s">
        <v>2342</v>
      </c>
      <c r="E29" s="126">
        <v>6142</v>
      </c>
      <c r="F29" s="197" t="s">
        <v>166</v>
      </c>
      <c r="G29" s="474" t="s">
        <v>2343</v>
      </c>
      <c r="H29" s="475"/>
    </row>
    <row r="30" spans="1:8" s="21" customFormat="1" ht="25.5" customHeight="1" x14ac:dyDescent="0.2">
      <c r="A30" s="127" t="s">
        <v>2344</v>
      </c>
      <c r="B30" s="178" t="s">
        <v>2345</v>
      </c>
      <c r="C30" s="178" t="s">
        <v>2346</v>
      </c>
      <c r="D30" s="179" t="s">
        <v>2347</v>
      </c>
      <c r="E30" s="121">
        <v>6132</v>
      </c>
      <c r="F30" s="179" t="s">
        <v>172</v>
      </c>
      <c r="G30" s="454" t="s">
        <v>2348</v>
      </c>
      <c r="H30" s="455"/>
    </row>
    <row r="31" spans="1:8" s="21" customFormat="1" x14ac:dyDescent="0.2">
      <c r="A31" s="127" t="s">
        <v>2349</v>
      </c>
      <c r="B31" s="178" t="s">
        <v>2350</v>
      </c>
      <c r="C31" s="178" t="s">
        <v>2351</v>
      </c>
      <c r="D31" s="179" t="s">
        <v>2352</v>
      </c>
      <c r="E31" s="121">
        <v>6182</v>
      </c>
      <c r="F31" s="179" t="s">
        <v>166</v>
      </c>
      <c r="G31" s="454" t="s">
        <v>2353</v>
      </c>
      <c r="H31" s="455"/>
    </row>
    <row r="32" spans="1:8" ht="12.75" customHeight="1" x14ac:dyDescent="0.2">
      <c r="A32" s="127" t="s">
        <v>2354</v>
      </c>
      <c r="B32" s="178" t="s">
        <v>2355</v>
      </c>
      <c r="C32" s="178" t="s">
        <v>2356</v>
      </c>
      <c r="D32" s="179" t="s">
        <v>2357</v>
      </c>
      <c r="E32" s="121">
        <v>6227</v>
      </c>
      <c r="F32" s="179" t="s">
        <v>172</v>
      </c>
      <c r="G32" s="471" t="s">
        <v>2358</v>
      </c>
      <c r="H32" s="488"/>
    </row>
    <row r="33" spans="1:8" s="21" customFormat="1" ht="13.5" thickBot="1" x14ac:dyDescent="0.25">
      <c r="A33" s="130" t="s">
        <v>2359</v>
      </c>
      <c r="B33" s="180" t="s">
        <v>2360</v>
      </c>
      <c r="C33" s="180" t="s">
        <v>2361</v>
      </c>
      <c r="D33" s="180" t="s">
        <v>2362</v>
      </c>
      <c r="E33" s="132">
        <v>6587</v>
      </c>
      <c r="F33" s="180" t="s">
        <v>172</v>
      </c>
      <c r="G33" s="450" t="s">
        <v>2363</v>
      </c>
      <c r="H33" s="451"/>
    </row>
  </sheetData>
  <mergeCells count="35">
    <mergeCell ref="A10:H10"/>
    <mergeCell ref="G25:H25"/>
    <mergeCell ref="G26:H26"/>
    <mergeCell ref="B19:H19"/>
    <mergeCell ref="A25:B25"/>
    <mergeCell ref="B23:H23"/>
    <mergeCell ref="D25:F25"/>
    <mergeCell ref="B21:F21"/>
    <mergeCell ref="D26:F26"/>
    <mergeCell ref="C1:H1"/>
    <mergeCell ref="C3:H3"/>
    <mergeCell ref="D4:E4"/>
    <mergeCell ref="B8:E9"/>
    <mergeCell ref="A2:B2"/>
    <mergeCell ref="C2:H2"/>
    <mergeCell ref="D5:E5"/>
    <mergeCell ref="G4:H5"/>
    <mergeCell ref="G7:H9"/>
    <mergeCell ref="A1:B1"/>
    <mergeCell ref="G33:H33"/>
    <mergeCell ref="A26:B26"/>
    <mergeCell ref="B17:C17"/>
    <mergeCell ref="E17:H17"/>
    <mergeCell ref="A11:B11"/>
    <mergeCell ref="C11:D11"/>
    <mergeCell ref="E11:F11"/>
    <mergeCell ref="G28:H28"/>
    <mergeCell ref="G29:H29"/>
    <mergeCell ref="G30:H30"/>
    <mergeCell ref="G31:H31"/>
    <mergeCell ref="A12:B12"/>
    <mergeCell ref="C12:D12"/>
    <mergeCell ref="E12:F12"/>
    <mergeCell ref="A13:H13"/>
    <mergeCell ref="G32:H32"/>
  </mergeCells>
  <phoneticPr fontId="0" type="noConversion"/>
  <hyperlinks>
    <hyperlink ref="A2:B2" location="Overview!A1" tooltip="Go to Trail Network Overview sheet" display="Trail Network Overview" xr:uid="{00000000-0004-0000-0A00-000000000000}"/>
    <hyperlink ref="B8:E9" r:id="rId1" display="carbondale.com/activities-recreation/trails" xr:uid="{00000000-0004-0000-0A00-000001000000}"/>
    <hyperlink ref="D4:E4" location="RioGrande!A1" display="Rio Grande Trail" xr:uid="{00000000-0004-0000-0A00-000002000000}"/>
  </hyperlinks>
  <pageMargins left="1" right="0.75" top="0.75" bottom="0.75" header="0.5" footer="0.5"/>
  <pageSetup scale="74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6303" divId="CO_70_6303" sourceType="sheet" destinationFile="C:\GPS\Bicycle\CO_70\CO_70_CV.htm" title="CO_70 CV Trail Description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7"/>
  <sheetViews>
    <sheetView topLeftCell="A22" zoomScaleNormal="100" workbookViewId="0">
      <selection activeCell="J37" sqref="J37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9.85546875" bestFit="1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12</v>
      </c>
      <c r="B1" s="436"/>
      <c r="C1" s="437" t="s">
        <v>13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15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13" t="s">
        <v>11</v>
      </c>
      <c r="C4" s="30" t="s">
        <v>91</v>
      </c>
      <c r="D4" s="421" t="s">
        <v>367</v>
      </c>
      <c r="E4" s="421"/>
      <c r="F4" s="30" t="s">
        <v>93</v>
      </c>
      <c r="G4" s="422" t="s">
        <v>14</v>
      </c>
      <c r="H4" s="422"/>
      <c r="I4" s="21"/>
    </row>
    <row r="5" spans="1:9" x14ac:dyDescent="0.2">
      <c r="A5" s="29"/>
      <c r="B5" s="28"/>
      <c r="C5" s="20"/>
      <c r="D5" s="439" t="s">
        <v>484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COUNT(E28:E57)</f>
        <v>29</v>
      </c>
      <c r="C6" s="118"/>
      <c r="D6" s="439" t="s">
        <v>487</v>
      </c>
      <c r="E6" s="439"/>
      <c r="F6" s="44" t="s">
        <v>66</v>
      </c>
      <c r="G6" s="19"/>
      <c r="H6" s="19"/>
    </row>
    <row r="7" spans="1:9" x14ac:dyDescent="0.2">
      <c r="A7" s="29"/>
      <c r="B7" s="82"/>
      <c r="C7" s="118"/>
      <c r="D7" s="515" t="s">
        <v>492</v>
      </c>
      <c r="E7" s="515"/>
      <c r="F7" s="83">
        <v>41126</v>
      </c>
      <c r="G7" s="431" t="s">
        <v>3380</v>
      </c>
      <c r="H7" s="431"/>
    </row>
    <row r="8" spans="1:9" x14ac:dyDescent="0.2">
      <c r="A8" s="44" t="s">
        <v>61</v>
      </c>
      <c r="B8" s="433" t="s">
        <v>3381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>
        <v>43952</v>
      </c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18.600000000000001</v>
      </c>
      <c r="D12" s="444"/>
      <c r="E12" s="443">
        <v>14.5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E28</f>
        <v>9049</v>
      </c>
      <c r="B15" s="16">
        <f>E28</f>
        <v>9049</v>
      </c>
      <c r="C15" s="17">
        <v>9037</v>
      </c>
      <c r="D15" s="17">
        <v>9515</v>
      </c>
      <c r="E15" s="17">
        <f>B15 - A15</f>
        <v>0</v>
      </c>
      <c r="F15" s="17">
        <v>1534</v>
      </c>
      <c r="G15" s="17"/>
      <c r="H15" s="3">
        <v>3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476</v>
      </c>
      <c r="C17" s="489"/>
      <c r="D17" s="46" t="s">
        <v>160</v>
      </c>
      <c r="E17" s="490" t="s">
        <v>544</v>
      </c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17" t="s">
        <v>471</v>
      </c>
      <c r="F18" s="14"/>
      <c r="G18" s="46" t="s">
        <v>6</v>
      </c>
      <c r="H18" s="181">
        <v>211</v>
      </c>
    </row>
    <row r="19" spans="1:8" s="7" customFormat="1" ht="12.75" customHeight="1" x14ac:dyDescent="0.2">
      <c r="A19" s="26" t="s">
        <v>158</v>
      </c>
      <c r="B19" s="448" t="s">
        <v>478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 t="s">
        <v>477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16" t="s">
        <v>141</v>
      </c>
      <c r="B24" s="516"/>
      <c r="C24" s="85" t="s">
        <v>60</v>
      </c>
      <c r="D24" s="501" t="s">
        <v>3414</v>
      </c>
      <c r="E24" s="458"/>
      <c r="F24" s="458"/>
      <c r="G24" s="501" t="s">
        <v>3415</v>
      </c>
      <c r="H24" s="458"/>
    </row>
    <row r="25" spans="1:8" ht="13.5" thickBot="1" x14ac:dyDescent="0.25">
      <c r="D25" s="524"/>
      <c r="E25" s="524"/>
      <c r="F25" s="524"/>
    </row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31" t="s">
        <v>3409</v>
      </c>
      <c r="B27" s="391" t="s">
        <v>3410</v>
      </c>
      <c r="C27" s="391" t="s">
        <v>3411</v>
      </c>
      <c r="D27" s="392" t="s">
        <v>3412</v>
      </c>
      <c r="E27" s="390">
        <v>9053</v>
      </c>
      <c r="F27" s="392" t="s">
        <v>172</v>
      </c>
      <c r="G27" s="522" t="s">
        <v>3413</v>
      </c>
      <c r="H27" s="523"/>
    </row>
    <row r="28" spans="1:8" s="21" customFormat="1" x14ac:dyDescent="0.2">
      <c r="A28" s="261" t="s">
        <v>165</v>
      </c>
      <c r="B28" s="388" t="s">
        <v>163</v>
      </c>
      <c r="C28" s="388" t="s">
        <v>220</v>
      </c>
      <c r="D28" s="389" t="s">
        <v>164</v>
      </c>
      <c r="E28" s="262">
        <v>9049</v>
      </c>
      <c r="F28" s="389" t="s">
        <v>166</v>
      </c>
      <c r="G28" s="517" t="s">
        <v>167</v>
      </c>
      <c r="H28" s="518"/>
    </row>
    <row r="29" spans="1:8" s="21" customFormat="1" x14ac:dyDescent="0.2">
      <c r="A29" s="127" t="s">
        <v>168</v>
      </c>
      <c r="B29" s="128" t="s">
        <v>169</v>
      </c>
      <c r="C29" s="128" t="s">
        <v>170</v>
      </c>
      <c r="D29" s="129" t="s">
        <v>171</v>
      </c>
      <c r="E29" s="121">
        <v>9505</v>
      </c>
      <c r="F29" s="129" t="s">
        <v>172</v>
      </c>
      <c r="G29" s="469" t="s">
        <v>173</v>
      </c>
      <c r="H29" s="455"/>
    </row>
    <row r="30" spans="1:8" s="21" customFormat="1" x14ac:dyDescent="0.2">
      <c r="A30" s="127" t="s">
        <v>174</v>
      </c>
      <c r="B30" s="128" t="s">
        <v>175</v>
      </c>
      <c r="C30" s="128" t="s">
        <v>176</v>
      </c>
      <c r="D30" s="129" t="s">
        <v>177</v>
      </c>
      <c r="E30" s="121">
        <v>9515</v>
      </c>
      <c r="F30" s="129" t="s">
        <v>178</v>
      </c>
      <c r="G30" s="469" t="s">
        <v>179</v>
      </c>
      <c r="H30" s="455"/>
    </row>
    <row r="31" spans="1:8" x14ac:dyDescent="0.2">
      <c r="A31" s="127" t="s">
        <v>182</v>
      </c>
      <c r="B31" s="128" t="s">
        <v>180</v>
      </c>
      <c r="C31" s="128" t="s">
        <v>181</v>
      </c>
      <c r="D31" s="129" t="s">
        <v>183</v>
      </c>
      <c r="E31" s="121">
        <v>9322</v>
      </c>
      <c r="F31" s="395" t="s">
        <v>912</v>
      </c>
      <c r="G31" s="469" t="s">
        <v>184</v>
      </c>
      <c r="H31" s="470"/>
    </row>
    <row r="32" spans="1:8" x14ac:dyDescent="0.2">
      <c r="A32" s="127" t="s">
        <v>185</v>
      </c>
      <c r="B32" s="128" t="s">
        <v>186</v>
      </c>
      <c r="C32" s="128" t="s">
        <v>187</v>
      </c>
      <c r="D32" s="129" t="s">
        <v>188</v>
      </c>
      <c r="E32" s="121">
        <v>9060</v>
      </c>
      <c r="F32" s="395" t="s">
        <v>912</v>
      </c>
      <c r="G32" s="494" t="s">
        <v>189</v>
      </c>
      <c r="H32" s="470"/>
    </row>
    <row r="33" spans="1:8" s="21" customFormat="1" x14ac:dyDescent="0.2">
      <c r="A33" s="127" t="s">
        <v>190</v>
      </c>
      <c r="B33" s="128" t="s">
        <v>191</v>
      </c>
      <c r="C33" s="128" t="s">
        <v>192</v>
      </c>
      <c r="D33" s="129" t="s">
        <v>193</v>
      </c>
      <c r="E33" s="121">
        <v>9057</v>
      </c>
      <c r="F33" s="129" t="s">
        <v>172</v>
      </c>
      <c r="G33" s="469" t="s">
        <v>194</v>
      </c>
      <c r="H33" s="455"/>
    </row>
    <row r="34" spans="1:8" s="21" customFormat="1" x14ac:dyDescent="0.2">
      <c r="A34" s="133" t="s">
        <v>3431</v>
      </c>
      <c r="B34" s="134" t="s">
        <v>195</v>
      </c>
      <c r="C34" s="134" t="s">
        <v>196</v>
      </c>
      <c r="D34" s="135" t="s">
        <v>3432</v>
      </c>
      <c r="E34" s="136">
        <v>9037</v>
      </c>
      <c r="F34" s="135" t="s">
        <v>178</v>
      </c>
      <c r="G34" s="519" t="s">
        <v>3433</v>
      </c>
      <c r="H34" s="520"/>
    </row>
    <row r="35" spans="1:8" s="21" customFormat="1" x14ac:dyDescent="0.2">
      <c r="A35" s="127" t="s">
        <v>197</v>
      </c>
      <c r="B35" s="128" t="s">
        <v>198</v>
      </c>
      <c r="C35" s="128" t="s">
        <v>199</v>
      </c>
      <c r="D35" s="129" t="s">
        <v>200</v>
      </c>
      <c r="E35" s="121">
        <v>9058</v>
      </c>
      <c r="F35" s="129" t="s">
        <v>172</v>
      </c>
      <c r="G35" s="469" t="s">
        <v>18</v>
      </c>
      <c r="H35" s="455"/>
    </row>
    <row r="36" spans="1:8" s="21" customFormat="1" x14ac:dyDescent="0.2">
      <c r="A36" s="127" t="s">
        <v>201</v>
      </c>
      <c r="B36" s="396" t="s">
        <v>3428</v>
      </c>
      <c r="C36" s="396" t="s">
        <v>3429</v>
      </c>
      <c r="D36" s="395" t="s">
        <v>3430</v>
      </c>
      <c r="E36" s="121">
        <v>9144</v>
      </c>
      <c r="F36" s="395" t="s">
        <v>166</v>
      </c>
      <c r="G36" s="469" t="s">
        <v>203</v>
      </c>
      <c r="H36" s="455"/>
    </row>
    <row r="37" spans="1:8" s="21" customFormat="1" x14ac:dyDescent="0.2">
      <c r="A37" s="127" t="s">
        <v>208</v>
      </c>
      <c r="B37" s="128" t="s">
        <v>204</v>
      </c>
      <c r="C37" s="128" t="s">
        <v>205</v>
      </c>
      <c r="D37" s="122" t="s">
        <v>207</v>
      </c>
      <c r="E37" s="121">
        <v>9066</v>
      </c>
      <c r="F37" s="129" t="s">
        <v>206</v>
      </c>
      <c r="G37" s="469" t="s">
        <v>209</v>
      </c>
      <c r="H37" s="455"/>
    </row>
    <row r="38" spans="1:8" s="21" customFormat="1" x14ac:dyDescent="0.2">
      <c r="A38" s="127" t="s">
        <v>210</v>
      </c>
      <c r="B38" s="128" t="s">
        <v>211</v>
      </c>
      <c r="C38" s="128" t="s">
        <v>212</v>
      </c>
      <c r="D38" s="122" t="s">
        <v>213</v>
      </c>
      <c r="E38" s="121">
        <v>9058</v>
      </c>
      <c r="F38" s="395" t="s">
        <v>912</v>
      </c>
      <c r="G38" s="469" t="s">
        <v>214</v>
      </c>
      <c r="H38" s="455"/>
    </row>
    <row r="39" spans="1:8" s="21" customFormat="1" x14ac:dyDescent="0.2">
      <c r="A39" s="127" t="s">
        <v>3382</v>
      </c>
      <c r="B39" s="128" t="s">
        <v>3383</v>
      </c>
      <c r="C39" s="128" t="s">
        <v>3384</v>
      </c>
      <c r="D39" s="122" t="s">
        <v>3385</v>
      </c>
      <c r="E39" s="121">
        <v>9078</v>
      </c>
      <c r="F39" s="129" t="s">
        <v>3386</v>
      </c>
      <c r="G39" s="469" t="s">
        <v>3385</v>
      </c>
      <c r="H39" s="455"/>
    </row>
    <row r="40" spans="1:8" s="21" customFormat="1" x14ac:dyDescent="0.2">
      <c r="A40" s="133" t="s">
        <v>215</v>
      </c>
      <c r="B40" s="134" t="s">
        <v>216</v>
      </c>
      <c r="C40" s="134" t="s">
        <v>217</v>
      </c>
      <c r="D40" s="137" t="s">
        <v>218</v>
      </c>
      <c r="E40" s="136">
        <v>9071</v>
      </c>
      <c r="F40" s="135" t="s">
        <v>178</v>
      </c>
      <c r="G40" s="527" t="s">
        <v>219</v>
      </c>
      <c r="H40" s="528"/>
    </row>
    <row r="41" spans="1:8" s="21" customFormat="1" x14ac:dyDescent="0.2">
      <c r="A41" s="127" t="s">
        <v>221</v>
      </c>
      <c r="B41" s="128" t="s">
        <v>222</v>
      </c>
      <c r="C41" s="128" t="s">
        <v>223</v>
      </c>
      <c r="D41" s="122" t="s">
        <v>224</v>
      </c>
      <c r="E41" s="121">
        <v>9044</v>
      </c>
      <c r="F41" s="122" t="s">
        <v>172</v>
      </c>
      <c r="G41" s="469" t="s">
        <v>225</v>
      </c>
      <c r="H41" s="455"/>
    </row>
    <row r="42" spans="1:8" s="21" customFormat="1" x14ac:dyDescent="0.2">
      <c r="A42" s="127" t="s">
        <v>226</v>
      </c>
      <c r="B42" s="128" t="s">
        <v>227</v>
      </c>
      <c r="C42" s="128" t="s">
        <v>228</v>
      </c>
      <c r="D42" s="122" t="s">
        <v>229</v>
      </c>
      <c r="E42" s="121">
        <v>9073</v>
      </c>
      <c r="F42" s="122" t="s">
        <v>230</v>
      </c>
      <c r="G42" s="469" t="s">
        <v>231</v>
      </c>
      <c r="H42" s="455"/>
    </row>
    <row r="43" spans="1:8" s="21" customFormat="1" x14ac:dyDescent="0.2">
      <c r="A43" s="127" t="s">
        <v>237</v>
      </c>
      <c r="B43" s="128" t="s">
        <v>232</v>
      </c>
      <c r="C43" s="128" t="s">
        <v>233</v>
      </c>
      <c r="D43" s="122" t="s">
        <v>234</v>
      </c>
      <c r="E43" s="121">
        <v>9063</v>
      </c>
      <c r="F43" s="122" t="s">
        <v>235</v>
      </c>
      <c r="G43" s="469" t="s">
        <v>236</v>
      </c>
      <c r="H43" s="455"/>
    </row>
    <row r="44" spans="1:8" s="21" customFormat="1" x14ac:dyDescent="0.2">
      <c r="A44" s="127" t="s">
        <v>238</v>
      </c>
      <c r="B44" s="128" t="s">
        <v>239</v>
      </c>
      <c r="C44" s="128" t="s">
        <v>240</v>
      </c>
      <c r="D44" s="122" t="s">
        <v>241</v>
      </c>
      <c r="E44" s="121">
        <v>9042</v>
      </c>
      <c r="F44" s="122" t="s">
        <v>172</v>
      </c>
      <c r="G44" s="469" t="s">
        <v>242</v>
      </c>
      <c r="H44" s="455"/>
    </row>
    <row r="45" spans="1:8" s="21" customFormat="1" x14ac:dyDescent="0.2">
      <c r="A45" s="127" t="s">
        <v>243</v>
      </c>
      <c r="B45" s="128" t="s">
        <v>244</v>
      </c>
      <c r="C45" s="128" t="s">
        <v>245</v>
      </c>
      <c r="D45" s="122" t="s">
        <v>246</v>
      </c>
      <c r="E45" s="121">
        <v>9040</v>
      </c>
      <c r="F45" s="129" t="s">
        <v>172</v>
      </c>
      <c r="G45" s="469" t="s">
        <v>247</v>
      </c>
      <c r="H45" s="455"/>
    </row>
    <row r="46" spans="1:8" s="21" customFormat="1" x14ac:dyDescent="0.2">
      <c r="A46" s="127" t="s">
        <v>250</v>
      </c>
      <c r="B46" s="128" t="s">
        <v>248</v>
      </c>
      <c r="C46" s="128" t="s">
        <v>249</v>
      </c>
      <c r="D46" s="122" t="s">
        <v>255</v>
      </c>
      <c r="E46" s="121">
        <v>9052</v>
      </c>
      <c r="F46" s="129" t="s">
        <v>172</v>
      </c>
      <c r="G46" s="469" t="s">
        <v>257</v>
      </c>
      <c r="H46" s="455"/>
    </row>
    <row r="47" spans="1:8" s="21" customFormat="1" x14ac:dyDescent="0.2">
      <c r="A47" s="127" t="s">
        <v>251</v>
      </c>
      <c r="B47" s="128" t="s">
        <v>252</v>
      </c>
      <c r="C47" s="128" t="s">
        <v>253</v>
      </c>
      <c r="D47" s="122" t="s">
        <v>254</v>
      </c>
      <c r="E47" s="121">
        <v>9042</v>
      </c>
      <c r="F47" s="129" t="s">
        <v>172</v>
      </c>
      <c r="G47" s="469" t="s">
        <v>256</v>
      </c>
      <c r="H47" s="455"/>
    </row>
    <row r="48" spans="1:8" s="21" customFormat="1" x14ac:dyDescent="0.2">
      <c r="A48" s="127" t="s">
        <v>258</v>
      </c>
      <c r="B48" s="128" t="s">
        <v>259</v>
      </c>
      <c r="C48" s="128" t="s">
        <v>260</v>
      </c>
      <c r="D48" s="122" t="s">
        <v>261</v>
      </c>
      <c r="E48" s="121">
        <v>9040</v>
      </c>
      <c r="F48" s="129" t="s">
        <v>178</v>
      </c>
      <c r="G48" s="469" t="s">
        <v>262</v>
      </c>
      <c r="H48" s="455"/>
    </row>
    <row r="49" spans="1:8" s="21" customFormat="1" x14ac:dyDescent="0.2">
      <c r="A49" s="127" t="s">
        <v>263</v>
      </c>
      <c r="B49" s="128" t="s">
        <v>264</v>
      </c>
      <c r="C49" s="128" t="s">
        <v>265</v>
      </c>
      <c r="D49" s="122" t="s">
        <v>266</v>
      </c>
      <c r="E49" s="121">
        <v>9056</v>
      </c>
      <c r="F49" s="129" t="s">
        <v>172</v>
      </c>
      <c r="G49" s="469" t="s">
        <v>267</v>
      </c>
      <c r="H49" s="455"/>
    </row>
    <row r="50" spans="1:8" s="21" customFormat="1" x14ac:dyDescent="0.2">
      <c r="A50" s="127" t="s">
        <v>3391</v>
      </c>
      <c r="B50" s="383" t="s">
        <v>3387</v>
      </c>
      <c r="C50" s="383" t="s">
        <v>3388</v>
      </c>
      <c r="D50" s="381" t="s">
        <v>3389</v>
      </c>
      <c r="E50" s="121">
        <v>9078</v>
      </c>
      <c r="F50" s="382" t="s">
        <v>172</v>
      </c>
      <c r="G50" s="526" t="s">
        <v>3390</v>
      </c>
      <c r="H50" s="472"/>
    </row>
    <row r="51" spans="1:8" s="21" customFormat="1" x14ac:dyDescent="0.2">
      <c r="A51" s="127" t="s">
        <v>3392</v>
      </c>
      <c r="B51" s="383" t="s">
        <v>3393</v>
      </c>
      <c r="C51" s="383" t="s">
        <v>3394</v>
      </c>
      <c r="D51" s="381" t="s">
        <v>3395</v>
      </c>
      <c r="E51" s="121">
        <v>9089</v>
      </c>
      <c r="F51" s="382" t="s">
        <v>172</v>
      </c>
      <c r="G51" s="526" t="s">
        <v>3396</v>
      </c>
      <c r="H51" s="472"/>
    </row>
    <row r="52" spans="1:8" s="21" customFormat="1" x14ac:dyDescent="0.2">
      <c r="A52" s="127" t="s">
        <v>3399</v>
      </c>
      <c r="B52" s="128" t="s">
        <v>3400</v>
      </c>
      <c r="C52" s="128" t="s">
        <v>3401</v>
      </c>
      <c r="D52" s="122" t="s">
        <v>3402</v>
      </c>
      <c r="E52" s="121">
        <v>9182</v>
      </c>
      <c r="F52" s="129" t="s">
        <v>172</v>
      </c>
      <c r="G52" s="469" t="s">
        <v>3403</v>
      </c>
      <c r="H52" s="455"/>
    </row>
    <row r="53" spans="1:8" s="21" customFormat="1" x14ac:dyDescent="0.2">
      <c r="A53" s="127" t="s">
        <v>3404</v>
      </c>
      <c r="B53" s="383" t="s">
        <v>3405</v>
      </c>
      <c r="C53" s="383" t="s">
        <v>3406</v>
      </c>
      <c r="D53" s="381" t="s">
        <v>3407</v>
      </c>
      <c r="E53" s="121">
        <v>9156</v>
      </c>
      <c r="F53" s="382" t="s">
        <v>172</v>
      </c>
      <c r="G53" s="526" t="s">
        <v>3408</v>
      </c>
      <c r="H53" s="472"/>
    </row>
    <row r="54" spans="1:8" s="21" customFormat="1" x14ac:dyDescent="0.2">
      <c r="A54" s="127" t="s">
        <v>268</v>
      </c>
      <c r="B54" s="128" t="s">
        <v>3397</v>
      </c>
      <c r="C54" s="128" t="s">
        <v>3398</v>
      </c>
      <c r="D54" s="122" t="s">
        <v>269</v>
      </c>
      <c r="E54" s="121">
        <v>9108</v>
      </c>
      <c r="F54" s="129" t="s">
        <v>172</v>
      </c>
      <c r="G54" s="469" t="s">
        <v>270</v>
      </c>
      <c r="H54" s="455"/>
    </row>
    <row r="55" spans="1:8" s="21" customFormat="1" x14ac:dyDescent="0.2">
      <c r="A55" s="127" t="s">
        <v>272</v>
      </c>
      <c r="B55" s="128" t="s">
        <v>273</v>
      </c>
      <c r="C55" s="128" t="s">
        <v>274</v>
      </c>
      <c r="D55" s="122" t="s">
        <v>275</v>
      </c>
      <c r="E55" s="121">
        <v>9063</v>
      </c>
      <c r="F55" s="129" t="s">
        <v>172</v>
      </c>
      <c r="G55" s="469" t="s">
        <v>276</v>
      </c>
      <c r="H55" s="455"/>
    </row>
    <row r="56" spans="1:8" s="21" customFormat="1" x14ac:dyDescent="0.2">
      <c r="A56" s="127" t="s">
        <v>277</v>
      </c>
      <c r="B56" s="128" t="s">
        <v>278</v>
      </c>
      <c r="C56" s="128" t="s">
        <v>279</v>
      </c>
      <c r="D56" s="129" t="s">
        <v>280</v>
      </c>
      <c r="E56" s="121">
        <v>9066</v>
      </c>
      <c r="F56" s="129" t="s">
        <v>281</v>
      </c>
      <c r="G56" s="469" t="s">
        <v>282</v>
      </c>
      <c r="H56" s="455"/>
    </row>
    <row r="57" spans="1:8" s="21" customFormat="1" ht="13.5" thickBot="1" x14ac:dyDescent="0.25">
      <c r="A57" s="130" t="s">
        <v>165</v>
      </c>
      <c r="B57" s="525" t="s">
        <v>271</v>
      </c>
      <c r="C57" s="525"/>
      <c r="D57" s="525"/>
      <c r="E57" s="525"/>
      <c r="F57" s="525"/>
      <c r="G57" s="521"/>
      <c r="H57" s="451"/>
    </row>
  </sheetData>
  <mergeCells count="64">
    <mergeCell ref="G57:H57"/>
    <mergeCell ref="G27:H27"/>
    <mergeCell ref="D25:F25"/>
    <mergeCell ref="G54:H54"/>
    <mergeCell ref="G55:H55"/>
    <mergeCell ref="B57:F57"/>
    <mergeCell ref="G47:H47"/>
    <mergeCell ref="G48:H48"/>
    <mergeCell ref="G49:H49"/>
    <mergeCell ref="G52:H52"/>
    <mergeCell ref="G50:H50"/>
    <mergeCell ref="G51:H51"/>
    <mergeCell ref="G53:H53"/>
    <mergeCell ref="G40:H40"/>
    <mergeCell ref="G46:H46"/>
    <mergeCell ref="G45:H45"/>
    <mergeCell ref="G26:H26"/>
    <mergeCell ref="G38:H38"/>
    <mergeCell ref="G36:H36"/>
    <mergeCell ref="G28:H28"/>
    <mergeCell ref="G31:H31"/>
    <mergeCell ref="G29:H29"/>
    <mergeCell ref="G30:H30"/>
    <mergeCell ref="G37:H37"/>
    <mergeCell ref="G34:H34"/>
    <mergeCell ref="G35:H35"/>
    <mergeCell ref="G56:H56"/>
    <mergeCell ref="G32:H32"/>
    <mergeCell ref="G33:H33"/>
    <mergeCell ref="G39:H39"/>
    <mergeCell ref="G42:H42"/>
    <mergeCell ref="G43:H43"/>
    <mergeCell ref="G44:H44"/>
    <mergeCell ref="G41:H41"/>
    <mergeCell ref="B21:H21"/>
    <mergeCell ref="D23:F23"/>
    <mergeCell ref="D24:F24"/>
    <mergeCell ref="B17:C17"/>
    <mergeCell ref="E17:H17"/>
    <mergeCell ref="B19:H19"/>
    <mergeCell ref="A23:B23"/>
    <mergeCell ref="G23:H23"/>
    <mergeCell ref="G24:H24"/>
    <mergeCell ref="A24:B24"/>
    <mergeCell ref="A12:B12"/>
    <mergeCell ref="C12:D12"/>
    <mergeCell ref="E12:F12"/>
    <mergeCell ref="A13:H13"/>
    <mergeCell ref="D5:E5"/>
    <mergeCell ref="G4:H5"/>
    <mergeCell ref="G7:H9"/>
    <mergeCell ref="D4:E4"/>
    <mergeCell ref="B8:E9"/>
    <mergeCell ref="A1:B1"/>
    <mergeCell ref="A10:H10"/>
    <mergeCell ref="A11:B11"/>
    <mergeCell ref="C11:D11"/>
    <mergeCell ref="E11:F11"/>
    <mergeCell ref="C1:H1"/>
    <mergeCell ref="C3:H3"/>
    <mergeCell ref="D6:E6"/>
    <mergeCell ref="D7:E7"/>
    <mergeCell ref="A2:B2"/>
    <mergeCell ref="C2:H2"/>
  </mergeCells>
  <phoneticPr fontId="0" type="noConversion"/>
  <hyperlinks>
    <hyperlink ref="A2:B2" location="Overview!A1" tooltip="Go to Trail Network Overview sheet" display="Trail Network Overview" xr:uid="{00000000-0004-0000-0B00-000000000000}"/>
    <hyperlink ref="B8:E9" r:id="rId1" display="townoffrisco.com/play/biking/general-info/" xr:uid="{00000000-0004-0000-0B00-000001000000}"/>
    <hyperlink ref="D4:E4" location="FriscoLoop!A1" display="Frisco Loop" xr:uid="{00000000-0004-0000-0B00-000002000000}"/>
    <hyperlink ref="D5:E5" location="FriscoRidge!A1" display="Frisco Ridge" xr:uid="{00000000-0004-0000-0B00-000003000000}"/>
    <hyperlink ref="D6:E6" location="KeyStoneM!A1" display="KeyStone Montezuma" xr:uid="{00000000-0004-0000-0B00-000004000000}"/>
    <hyperlink ref="D7:E7" location="SilverThorne!A1" display="SilverThorne" xr:uid="{00000000-0004-0000-0B00-000005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7809" divId="CO_70_7809" sourceType="sheet" destinationFile="C:\GPS\Bicycle\CO_70\CO_70_DRL.htm" title="GeoBiking CO_70 DRL Trail Description" autoRepublish="1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53"/>
  <sheetViews>
    <sheetView zoomScaleNormal="100" workbookViewId="0">
      <selection activeCell="D4" sqref="D4:E4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/>
      <c r="B1" s="436"/>
      <c r="C1" s="437" t="s">
        <v>3257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3258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376" t="s">
        <v>3256</v>
      </c>
      <c r="C4" s="30" t="s">
        <v>91</v>
      </c>
      <c r="D4" s="439" t="s">
        <v>3172</v>
      </c>
      <c r="E4" s="439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COUNT(E27:E53)</f>
        <v>21</v>
      </c>
      <c r="C6"/>
      <c r="D6" s="421"/>
      <c r="E6" s="421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411567</v>
      </c>
      <c r="G7" s="431"/>
      <c r="H7" s="431"/>
    </row>
    <row r="8" spans="1:9" x14ac:dyDescent="0.2">
      <c r="A8" s="44" t="s">
        <v>61</v>
      </c>
      <c r="B8" s="433"/>
      <c r="C8" s="440"/>
      <c r="D8" s="440"/>
      <c r="E8" s="440"/>
      <c r="F8" s="54" t="s">
        <v>108</v>
      </c>
      <c r="G8" s="431"/>
      <c r="H8" s="431"/>
    </row>
    <row r="9" spans="1:9" ht="13.5" thickBot="1" x14ac:dyDescent="0.25">
      <c r="A9" s="29"/>
      <c r="B9" s="173"/>
      <c r="C9" s="173"/>
      <c r="D9" s="173"/>
      <c r="E9" s="173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12.9</v>
      </c>
      <c r="D12" s="444"/>
      <c r="E12" s="443">
        <v>12.3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6584</v>
      </c>
      <c r="B15" s="16">
        <f>E28</f>
        <v>6575</v>
      </c>
      <c r="C15" s="17">
        <v>7647</v>
      </c>
      <c r="D15" s="17">
        <v>8387</v>
      </c>
      <c r="E15" s="17">
        <f>B15-A15</f>
        <v>-9</v>
      </c>
      <c r="F15" s="17">
        <v>1004</v>
      </c>
      <c r="G15" s="17">
        <v>1013</v>
      </c>
      <c r="H15" s="3">
        <v>3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12" s="7" customFormat="1" ht="12.75" customHeight="1" x14ac:dyDescent="0.2">
      <c r="A17" s="26" t="s">
        <v>157</v>
      </c>
      <c r="B17" s="489" t="s">
        <v>3369</v>
      </c>
      <c r="C17" s="489"/>
      <c r="D17" s="46" t="s">
        <v>160</v>
      </c>
      <c r="E17" s="449" t="s">
        <v>1764</v>
      </c>
      <c r="F17" s="449"/>
      <c r="G17" s="449"/>
      <c r="H17" s="449"/>
    </row>
    <row r="18" spans="1:12" s="7" customFormat="1" x14ac:dyDescent="0.2">
      <c r="A18" s="15"/>
      <c r="B18" s="15"/>
      <c r="C18" s="13"/>
      <c r="D18" s="46" t="s">
        <v>88</v>
      </c>
      <c r="E18" s="14" t="s">
        <v>3254</v>
      </c>
      <c r="F18" s="14"/>
      <c r="G18" s="46" t="s">
        <v>6</v>
      </c>
      <c r="H18" s="373">
        <v>269</v>
      </c>
    </row>
    <row r="19" spans="1:12" s="7" customFormat="1" ht="12.75" customHeight="1" x14ac:dyDescent="0.2">
      <c r="A19" s="26" t="s">
        <v>158</v>
      </c>
      <c r="B19" s="448" t="s">
        <v>3255</v>
      </c>
      <c r="C19" s="448"/>
      <c r="D19" s="448"/>
      <c r="E19" s="448"/>
      <c r="F19" s="448"/>
      <c r="G19" s="448"/>
      <c r="H19" s="448"/>
    </row>
    <row r="20" spans="1:12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12" s="7" customFormat="1" ht="25.5" customHeight="1" x14ac:dyDescent="0.2">
      <c r="A21" s="26" t="s">
        <v>159</v>
      </c>
      <c r="B21" s="489"/>
      <c r="C21" s="448"/>
      <c r="D21" s="448"/>
      <c r="E21" s="448"/>
      <c r="F21" s="448"/>
      <c r="G21" s="448"/>
      <c r="H21" s="448"/>
    </row>
    <row r="22" spans="1:12" ht="13.5" thickBot="1" x14ac:dyDescent="0.25"/>
    <row r="23" spans="1:12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12" x14ac:dyDescent="0.2">
      <c r="A24" s="548" t="s">
        <v>144</v>
      </c>
      <c r="B24" s="548"/>
      <c r="C24" s="375" t="s">
        <v>144</v>
      </c>
      <c r="D24" s="457" t="s">
        <v>3367</v>
      </c>
      <c r="E24" s="458"/>
      <c r="F24" s="458"/>
      <c r="G24" s="457" t="s">
        <v>3366</v>
      </c>
      <c r="H24" s="458"/>
      <c r="L24" s="145"/>
    </row>
    <row r="25" spans="1:12" ht="13.5" thickBot="1" x14ac:dyDescent="0.25"/>
    <row r="26" spans="1:12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12" s="21" customFormat="1" ht="12.75" customHeight="1" x14ac:dyDescent="0.2">
      <c r="A27" s="64" t="s">
        <v>3262</v>
      </c>
      <c r="B27" s="162" t="s">
        <v>808</v>
      </c>
      <c r="C27" s="162" t="s">
        <v>3259</v>
      </c>
      <c r="D27" s="163" t="s">
        <v>3260</v>
      </c>
      <c r="E27" s="67">
        <v>6584</v>
      </c>
      <c r="F27" s="66" t="s">
        <v>172</v>
      </c>
      <c r="G27" s="542" t="s">
        <v>3261</v>
      </c>
      <c r="H27" s="543"/>
    </row>
    <row r="28" spans="1:12" s="21" customFormat="1" ht="13.5" customHeight="1" x14ac:dyDescent="0.2">
      <c r="A28" s="362" t="s">
        <v>3263</v>
      </c>
      <c r="B28" s="363" t="s">
        <v>3264</v>
      </c>
      <c r="C28" s="363" t="s">
        <v>3265</v>
      </c>
      <c r="D28" s="363" t="s">
        <v>3266</v>
      </c>
      <c r="E28" s="364">
        <v>6575</v>
      </c>
      <c r="F28" s="363" t="s">
        <v>172</v>
      </c>
      <c r="G28" s="544" t="s">
        <v>3267</v>
      </c>
      <c r="H28" s="545"/>
    </row>
    <row r="29" spans="1:12" s="21" customFormat="1" x14ac:dyDescent="0.2">
      <c r="A29" s="158" t="s">
        <v>3268</v>
      </c>
      <c r="B29" s="160" t="s">
        <v>3269</v>
      </c>
      <c r="C29" s="160" t="s">
        <v>3270</v>
      </c>
      <c r="D29" s="161" t="s">
        <v>3271</v>
      </c>
      <c r="E29" s="159">
        <v>6588</v>
      </c>
      <c r="F29" s="161" t="s">
        <v>912</v>
      </c>
      <c r="G29" s="546" t="s">
        <v>3272</v>
      </c>
      <c r="H29" s="468"/>
    </row>
    <row r="30" spans="1:12" x14ac:dyDescent="0.2">
      <c r="A30" s="64" t="s">
        <v>3273</v>
      </c>
      <c r="B30" s="162" t="s">
        <v>3276</v>
      </c>
      <c r="C30" s="162" t="s">
        <v>3277</v>
      </c>
      <c r="D30" s="163" t="s">
        <v>3274</v>
      </c>
      <c r="E30" s="67">
        <v>6631</v>
      </c>
      <c r="F30" s="163" t="s">
        <v>281</v>
      </c>
      <c r="G30" s="539" t="s">
        <v>3275</v>
      </c>
      <c r="H30" s="547"/>
    </row>
    <row r="31" spans="1:12" x14ac:dyDescent="0.2">
      <c r="A31" s="64" t="s">
        <v>3278</v>
      </c>
      <c r="B31" s="162" t="s">
        <v>3279</v>
      </c>
      <c r="C31" s="162" t="s">
        <v>3280</v>
      </c>
      <c r="D31" s="163" t="s">
        <v>3281</v>
      </c>
      <c r="E31" s="365">
        <v>6724</v>
      </c>
      <c r="F31" s="163" t="s">
        <v>172</v>
      </c>
      <c r="G31" s="537" t="s">
        <v>3282</v>
      </c>
      <c r="H31" s="538"/>
    </row>
    <row r="32" spans="1:12" s="21" customFormat="1" x14ac:dyDescent="0.2">
      <c r="A32" s="64" t="s">
        <v>3283</v>
      </c>
      <c r="B32" s="162" t="s">
        <v>3284</v>
      </c>
      <c r="C32" s="162" t="s">
        <v>3285</v>
      </c>
      <c r="D32" s="163" t="s">
        <v>3286</v>
      </c>
      <c r="E32" s="67">
        <v>6773</v>
      </c>
      <c r="F32" s="163" t="s">
        <v>172</v>
      </c>
      <c r="G32" s="539" t="s">
        <v>3287</v>
      </c>
      <c r="H32" s="540"/>
    </row>
    <row r="33" spans="1:8" s="21" customFormat="1" x14ac:dyDescent="0.2">
      <c r="A33" s="64" t="s">
        <v>3288</v>
      </c>
      <c r="B33" s="162" t="s">
        <v>3294</v>
      </c>
      <c r="C33" s="162" t="s">
        <v>3295</v>
      </c>
      <c r="D33" s="163" t="s">
        <v>3296</v>
      </c>
      <c r="E33" s="67">
        <v>6777</v>
      </c>
      <c r="F33" s="163" t="s">
        <v>172</v>
      </c>
      <c r="G33" s="539" t="s">
        <v>3297</v>
      </c>
      <c r="H33" s="540"/>
    </row>
    <row r="34" spans="1:8" s="21" customFormat="1" x14ac:dyDescent="0.2">
      <c r="A34" s="64" t="s">
        <v>3289</v>
      </c>
      <c r="B34" s="162" t="s">
        <v>3290</v>
      </c>
      <c r="C34" s="162" t="s">
        <v>3291</v>
      </c>
      <c r="D34" s="163" t="s">
        <v>3292</v>
      </c>
      <c r="E34" s="365">
        <v>6707</v>
      </c>
      <c r="F34" s="163" t="s">
        <v>172</v>
      </c>
      <c r="G34" s="539" t="s">
        <v>3293</v>
      </c>
      <c r="H34" s="541"/>
    </row>
    <row r="35" spans="1:8" s="21" customFormat="1" x14ac:dyDescent="0.2">
      <c r="A35" s="64" t="s">
        <v>3298</v>
      </c>
      <c r="B35" s="162" t="s">
        <v>3299</v>
      </c>
      <c r="C35" s="162" t="s">
        <v>3300</v>
      </c>
      <c r="D35" s="163" t="s">
        <v>3301</v>
      </c>
      <c r="E35" s="67">
        <v>6743</v>
      </c>
      <c r="F35" s="163" t="s">
        <v>172</v>
      </c>
      <c r="G35" s="492" t="s">
        <v>3302</v>
      </c>
      <c r="H35" s="472"/>
    </row>
    <row r="36" spans="1:8" s="366" customFormat="1" x14ac:dyDescent="0.2">
      <c r="A36" s="64" t="s">
        <v>3303</v>
      </c>
      <c r="B36" s="162" t="s">
        <v>3304</v>
      </c>
      <c r="C36" s="162" t="s">
        <v>3305</v>
      </c>
      <c r="D36" s="361" t="s">
        <v>3306</v>
      </c>
      <c r="E36" s="365">
        <v>6953</v>
      </c>
      <c r="F36" s="163" t="s">
        <v>3307</v>
      </c>
      <c r="G36" s="539" t="s">
        <v>3308</v>
      </c>
      <c r="H36" s="541"/>
    </row>
    <row r="37" spans="1:8" s="21" customFormat="1" x14ac:dyDescent="0.2">
      <c r="A37" s="64" t="s">
        <v>3309</v>
      </c>
      <c r="B37" s="162" t="s">
        <v>3310</v>
      </c>
      <c r="C37" s="162" t="s">
        <v>3311</v>
      </c>
      <c r="D37" s="163" t="s">
        <v>3312</v>
      </c>
      <c r="E37" s="67">
        <v>6988</v>
      </c>
      <c r="F37" s="163" t="s">
        <v>3307</v>
      </c>
      <c r="G37" s="492" t="s">
        <v>3313</v>
      </c>
      <c r="H37" s="472"/>
    </row>
    <row r="38" spans="1:8" s="21" customFormat="1" x14ac:dyDescent="0.2">
      <c r="A38" s="64" t="s">
        <v>3318</v>
      </c>
      <c r="B38" s="162" t="s">
        <v>3314</v>
      </c>
      <c r="C38" s="162" t="s">
        <v>3315</v>
      </c>
      <c r="D38" s="163" t="s">
        <v>3316</v>
      </c>
      <c r="E38" s="67">
        <v>6985</v>
      </c>
      <c r="F38" s="163" t="s">
        <v>770</v>
      </c>
      <c r="G38" s="492" t="s">
        <v>3317</v>
      </c>
      <c r="H38" s="472"/>
    </row>
    <row r="39" spans="1:8" s="21" customFormat="1" x14ac:dyDescent="0.2">
      <c r="A39" s="64" t="s">
        <v>3319</v>
      </c>
      <c r="B39" s="162" t="s">
        <v>778</v>
      </c>
      <c r="C39" s="162" t="s">
        <v>3320</v>
      </c>
      <c r="D39" s="163" t="s">
        <v>3321</v>
      </c>
      <c r="E39" s="67">
        <v>7005</v>
      </c>
      <c r="F39" s="163" t="s">
        <v>172</v>
      </c>
      <c r="G39" s="492" t="s">
        <v>3322</v>
      </c>
      <c r="H39" s="472"/>
    </row>
    <row r="40" spans="1:8" s="21" customFormat="1" x14ac:dyDescent="0.2">
      <c r="A40" s="64" t="s">
        <v>3323</v>
      </c>
      <c r="B40" s="162" t="s">
        <v>3324</v>
      </c>
      <c r="C40" s="162" t="s">
        <v>3325</v>
      </c>
      <c r="D40" s="163" t="s">
        <v>3326</v>
      </c>
      <c r="E40" s="67">
        <v>6797</v>
      </c>
      <c r="F40" s="163" t="s">
        <v>912</v>
      </c>
      <c r="G40" s="492" t="s">
        <v>3327</v>
      </c>
      <c r="H40" s="472"/>
    </row>
    <row r="41" spans="1:8" s="21" customFormat="1" x14ac:dyDescent="0.2">
      <c r="A41" s="64" t="s">
        <v>3298</v>
      </c>
      <c r="B41" s="531" t="s">
        <v>271</v>
      </c>
      <c r="C41" s="510"/>
      <c r="D41" s="510"/>
      <c r="E41" s="510"/>
      <c r="F41" s="532"/>
      <c r="G41" s="492"/>
      <c r="H41" s="472"/>
    </row>
    <row r="42" spans="1:8" s="21" customFormat="1" x14ac:dyDescent="0.2">
      <c r="A42" s="64" t="s">
        <v>3289</v>
      </c>
      <c r="B42" s="531" t="s">
        <v>271</v>
      </c>
      <c r="C42" s="510"/>
      <c r="D42" s="510"/>
      <c r="E42" s="510"/>
      <c r="F42" s="532"/>
      <c r="G42" s="492"/>
      <c r="H42" s="488"/>
    </row>
    <row r="43" spans="1:8" s="21" customFormat="1" x14ac:dyDescent="0.2">
      <c r="A43" s="64" t="s">
        <v>3278</v>
      </c>
      <c r="B43" s="531" t="s">
        <v>271</v>
      </c>
      <c r="C43" s="510"/>
      <c r="D43" s="510"/>
      <c r="E43" s="510"/>
      <c r="F43" s="532"/>
      <c r="G43" s="492"/>
      <c r="H43" s="488"/>
    </row>
    <row r="44" spans="1:8" s="21" customFormat="1" x14ac:dyDescent="0.2">
      <c r="A44" s="64" t="s">
        <v>3273</v>
      </c>
      <c r="B44" s="531" t="s">
        <v>271</v>
      </c>
      <c r="C44" s="510"/>
      <c r="D44" s="510"/>
      <c r="E44" s="510"/>
      <c r="F44" s="532"/>
      <c r="G44" s="492"/>
      <c r="H44" s="488"/>
    </row>
    <row r="45" spans="1:8" s="21" customFormat="1" x14ac:dyDescent="0.2">
      <c r="A45" s="64" t="s">
        <v>3328</v>
      </c>
      <c r="B45" s="367" t="s">
        <v>3329</v>
      </c>
      <c r="C45" s="178" t="s">
        <v>3330</v>
      </c>
      <c r="D45" s="178" t="s">
        <v>3331</v>
      </c>
      <c r="E45" s="368">
        <v>6643</v>
      </c>
      <c r="F45" s="369" t="s">
        <v>3332</v>
      </c>
      <c r="G45" s="492" t="s">
        <v>3333</v>
      </c>
      <c r="H45" s="488"/>
    </row>
    <row r="46" spans="1:8" s="21" customFormat="1" x14ac:dyDescent="0.2">
      <c r="A46" s="64" t="s">
        <v>3334</v>
      </c>
      <c r="B46" s="367" t="s">
        <v>3335</v>
      </c>
      <c r="C46" s="178" t="s">
        <v>3336</v>
      </c>
      <c r="D46" s="178" t="s">
        <v>3337</v>
      </c>
      <c r="E46" s="368">
        <v>6647</v>
      </c>
      <c r="F46" s="369" t="s">
        <v>912</v>
      </c>
      <c r="G46" s="529" t="s">
        <v>3338</v>
      </c>
      <c r="H46" s="530"/>
    </row>
    <row r="47" spans="1:8" s="21" customFormat="1" x14ac:dyDescent="0.2">
      <c r="A47" s="64" t="s">
        <v>3339</v>
      </c>
      <c r="B47" s="367" t="s">
        <v>3340</v>
      </c>
      <c r="C47" s="178" t="s">
        <v>3341</v>
      </c>
      <c r="D47" s="178" t="s">
        <v>3342</v>
      </c>
      <c r="E47" s="368">
        <v>6607</v>
      </c>
      <c r="F47" s="369" t="s">
        <v>172</v>
      </c>
      <c r="G47" s="492" t="s">
        <v>3343</v>
      </c>
      <c r="H47" s="488"/>
    </row>
    <row r="48" spans="1:8" s="21" customFormat="1" x14ac:dyDescent="0.2">
      <c r="A48" s="64" t="s">
        <v>3344</v>
      </c>
      <c r="B48" s="367" t="s">
        <v>3345</v>
      </c>
      <c r="C48" s="178" t="s">
        <v>3346</v>
      </c>
      <c r="D48" s="178" t="s">
        <v>3347</v>
      </c>
      <c r="E48" s="370">
        <v>6684</v>
      </c>
      <c r="F48" s="369" t="s">
        <v>912</v>
      </c>
      <c r="G48" s="492" t="s">
        <v>189</v>
      </c>
      <c r="H48" s="488"/>
    </row>
    <row r="49" spans="1:8" s="21" customFormat="1" x14ac:dyDescent="0.2">
      <c r="A49" s="64" t="s">
        <v>3348</v>
      </c>
      <c r="B49" s="162" t="s">
        <v>3349</v>
      </c>
      <c r="C49" s="162" t="s">
        <v>3350</v>
      </c>
      <c r="D49" s="163" t="s">
        <v>3351</v>
      </c>
      <c r="E49" s="371">
        <v>6696</v>
      </c>
      <c r="F49" s="163" t="s">
        <v>912</v>
      </c>
      <c r="G49" s="492" t="s">
        <v>189</v>
      </c>
      <c r="H49" s="488"/>
    </row>
    <row r="50" spans="1:8" s="21" customFormat="1" x14ac:dyDescent="0.2">
      <c r="A50" s="64" t="s">
        <v>3365</v>
      </c>
      <c r="B50" s="162" t="s">
        <v>3352</v>
      </c>
      <c r="C50" s="162" t="s">
        <v>3353</v>
      </c>
      <c r="D50" s="163" t="s">
        <v>3354</v>
      </c>
      <c r="E50" s="371">
        <v>6733</v>
      </c>
      <c r="F50" s="163" t="s">
        <v>912</v>
      </c>
      <c r="G50" s="492" t="s">
        <v>3355</v>
      </c>
      <c r="H50" s="488"/>
    </row>
    <row r="51" spans="1:8" s="21" customFormat="1" x14ac:dyDescent="0.2">
      <c r="A51" s="64" t="s">
        <v>3356</v>
      </c>
      <c r="B51" s="162" t="s">
        <v>3357</v>
      </c>
      <c r="C51" s="162" t="s">
        <v>3358</v>
      </c>
      <c r="D51" s="163" t="s">
        <v>3359</v>
      </c>
      <c r="E51" s="371">
        <v>6619</v>
      </c>
      <c r="F51" s="163" t="s">
        <v>172</v>
      </c>
      <c r="G51" s="492" t="s">
        <v>3360</v>
      </c>
      <c r="H51" s="488"/>
    </row>
    <row r="52" spans="1:8" s="21" customFormat="1" x14ac:dyDescent="0.2">
      <c r="A52" s="64" t="s">
        <v>3339</v>
      </c>
      <c r="B52" s="531" t="s">
        <v>271</v>
      </c>
      <c r="C52" s="510"/>
      <c r="D52" s="510"/>
      <c r="E52" s="510"/>
      <c r="F52" s="532"/>
      <c r="G52" s="529" t="s">
        <v>3361</v>
      </c>
      <c r="H52" s="530"/>
    </row>
    <row r="53" spans="1:8" s="21" customFormat="1" ht="13.5" thickBot="1" x14ac:dyDescent="0.25">
      <c r="A53" s="68" t="s">
        <v>3263</v>
      </c>
      <c r="B53" s="533" t="s">
        <v>271</v>
      </c>
      <c r="C53" s="486"/>
      <c r="D53" s="486"/>
      <c r="E53" s="486"/>
      <c r="F53" s="534"/>
      <c r="G53" s="535" t="s">
        <v>3253</v>
      </c>
      <c r="H53" s="536"/>
    </row>
  </sheetData>
  <mergeCells count="63">
    <mergeCell ref="A1:B1"/>
    <mergeCell ref="C1:H1"/>
    <mergeCell ref="A2:B2"/>
    <mergeCell ref="C2:H2"/>
    <mergeCell ref="C3:H3"/>
    <mergeCell ref="D4:E4"/>
    <mergeCell ref="G4:H5"/>
    <mergeCell ref="D5:E5"/>
    <mergeCell ref="D6:E6"/>
    <mergeCell ref="G7:H9"/>
    <mergeCell ref="B8:E8"/>
    <mergeCell ref="A10:H10"/>
    <mergeCell ref="A11:B11"/>
    <mergeCell ref="C11:D11"/>
    <mergeCell ref="E11:F11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D23:F23"/>
    <mergeCell ref="G23:H23"/>
    <mergeCell ref="A24:B24"/>
    <mergeCell ref="D24:F24"/>
    <mergeCell ref="G24:H24"/>
    <mergeCell ref="G26:H26"/>
    <mergeCell ref="G27:H27"/>
    <mergeCell ref="G28:H28"/>
    <mergeCell ref="G29:H29"/>
    <mergeCell ref="G30:H30"/>
    <mergeCell ref="G47:H47"/>
    <mergeCell ref="G48:H48"/>
    <mergeCell ref="G31:H31"/>
    <mergeCell ref="G32:H32"/>
    <mergeCell ref="G33:H33"/>
    <mergeCell ref="G34:H34"/>
    <mergeCell ref="G41:H41"/>
    <mergeCell ref="G40:H40"/>
    <mergeCell ref="G35:H35"/>
    <mergeCell ref="G36:H36"/>
    <mergeCell ref="G37:H37"/>
    <mergeCell ref="G38:H38"/>
    <mergeCell ref="G39:H39"/>
    <mergeCell ref="G52:H52"/>
    <mergeCell ref="B52:F52"/>
    <mergeCell ref="B53:F53"/>
    <mergeCell ref="B41:F41"/>
    <mergeCell ref="B42:F42"/>
    <mergeCell ref="B43:F43"/>
    <mergeCell ref="B44:F44"/>
    <mergeCell ref="G44:H44"/>
    <mergeCell ref="G53:H53"/>
    <mergeCell ref="G50:H50"/>
    <mergeCell ref="G51:H51"/>
    <mergeCell ref="G42:H42"/>
    <mergeCell ref="G43:H43"/>
    <mergeCell ref="G49:H49"/>
    <mergeCell ref="G45:H45"/>
    <mergeCell ref="G46:H46"/>
  </mergeCells>
  <hyperlinks>
    <hyperlink ref="A2:B2" location="Overview!A1" tooltip="Go to Trail Network Overview sheet" display="Trail Network Overview" xr:uid="{00000000-0004-0000-0C00-000000000000}"/>
    <hyperlink ref="D4:E4" location="GYPsum!A1" display="GYPsum" xr:uid="{00000000-0004-0000-0C00-000001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4910" divId="CO_70_4910" sourceType="sheet" destinationFile="C:\GPS\Bicycle\CO_70\CO_70_ELT.htm" title="CO_70 Eagle Loop Trail Description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4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731</v>
      </c>
      <c r="B1" s="436"/>
      <c r="C1" s="437" t="s">
        <v>732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13" t="s">
        <v>736</v>
      </c>
      <c r="C4" s="30" t="s">
        <v>91</v>
      </c>
      <c r="D4" s="421" t="s">
        <v>1051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21" t="s">
        <v>735</v>
      </c>
      <c r="E5" s="421"/>
      <c r="G5" s="422"/>
      <c r="H5" s="422"/>
      <c r="I5" s="21"/>
    </row>
    <row r="6" spans="1:9" x14ac:dyDescent="0.2">
      <c r="A6" s="20" t="s">
        <v>87</v>
      </c>
      <c r="B6" s="35">
        <f>COUNT(E28:E44)</f>
        <v>17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/>
      <c r="H7" s="431"/>
    </row>
    <row r="8" spans="1:9" ht="12.75" customHeight="1" x14ac:dyDescent="0.2">
      <c r="A8" s="44" t="s">
        <v>61</v>
      </c>
      <c r="B8" s="433" t="s">
        <v>1112</v>
      </c>
      <c r="C8" s="440"/>
      <c r="D8" s="440"/>
      <c r="E8" s="440"/>
      <c r="F8" s="54" t="s">
        <v>108</v>
      </c>
      <c r="G8" s="431"/>
      <c r="H8" s="431"/>
    </row>
    <row r="9" spans="1:9" ht="13.5" thickBot="1" x14ac:dyDescent="0.25">
      <c r="A9" s="29"/>
      <c r="B9" s="173"/>
      <c r="C9" s="173"/>
      <c r="D9" s="173"/>
      <c r="E9" s="173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10.199999999999999</v>
      </c>
      <c r="D12" s="444"/>
      <c r="E12" s="443">
        <v>9.8000000000000007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E28</f>
        <v>7647</v>
      </c>
      <c r="B15" s="16">
        <f>E44</f>
        <v>7136</v>
      </c>
      <c r="C15" s="17">
        <v>7136</v>
      </c>
      <c r="D15" s="17">
        <v>7647</v>
      </c>
      <c r="E15" s="17">
        <f>B15 - A15</f>
        <v>-511</v>
      </c>
      <c r="F15" s="17">
        <v>304</v>
      </c>
      <c r="G15" s="17">
        <v>815</v>
      </c>
      <c r="H15" s="3">
        <v>2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749</v>
      </c>
      <c r="C17" s="448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4" t="s">
        <v>1110</v>
      </c>
      <c r="F18" s="14"/>
      <c r="G18" s="46" t="s">
        <v>6</v>
      </c>
      <c r="H18" s="181">
        <v>216</v>
      </c>
    </row>
    <row r="19" spans="1:8" s="7" customFormat="1" ht="12.75" customHeight="1" x14ac:dyDescent="0.2">
      <c r="A19" s="26" t="s">
        <v>158</v>
      </c>
      <c r="B19" s="448" t="s">
        <v>1109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 t="s">
        <v>1052</v>
      </c>
      <c r="C21" s="549"/>
      <c r="D21" s="549"/>
      <c r="E21" s="549"/>
      <c r="F21" s="549"/>
      <c r="G21" s="549"/>
      <c r="H21" s="549"/>
    </row>
    <row r="22" spans="1:8" s="7" customFormat="1" ht="25.5" customHeight="1" x14ac:dyDescent="0.2">
      <c r="A22" s="26"/>
      <c r="B22" s="480"/>
      <c r="C22" s="452"/>
      <c r="D22" s="452"/>
      <c r="E22" s="452"/>
      <c r="F22" s="452"/>
      <c r="G22" s="452"/>
      <c r="H22" s="452"/>
    </row>
    <row r="23" spans="1:8" ht="13.5" thickBot="1" x14ac:dyDescent="0.25"/>
    <row r="24" spans="1:8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8" x14ac:dyDescent="0.2">
      <c r="A25" s="516" t="s">
        <v>141</v>
      </c>
      <c r="B25" s="516"/>
      <c r="C25" s="85" t="s">
        <v>60</v>
      </c>
      <c r="D25" s="457" t="s">
        <v>1107</v>
      </c>
      <c r="E25" s="458"/>
      <c r="F25" s="458"/>
      <c r="G25" s="457" t="s">
        <v>1108</v>
      </c>
      <c r="H25" s="458"/>
    </row>
    <row r="26" spans="1:8" ht="13.5" thickBot="1" x14ac:dyDescent="0.25"/>
    <row r="27" spans="1:8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8" s="21" customFormat="1" x14ac:dyDescent="0.2">
      <c r="A28" s="60" t="s">
        <v>971</v>
      </c>
      <c r="B28" s="61" t="s">
        <v>967</v>
      </c>
      <c r="C28" s="61" t="s">
        <v>968</v>
      </c>
      <c r="D28" s="62" t="s">
        <v>972</v>
      </c>
      <c r="E28" s="63">
        <v>7647</v>
      </c>
      <c r="F28" s="62" t="s">
        <v>172</v>
      </c>
      <c r="G28" s="552" t="s">
        <v>973</v>
      </c>
      <c r="H28" s="553"/>
    </row>
    <row r="29" spans="1:8" s="21" customFormat="1" x14ac:dyDescent="0.2">
      <c r="A29" s="79" t="s">
        <v>974</v>
      </c>
      <c r="B29" s="80" t="s">
        <v>975</v>
      </c>
      <c r="C29" s="80" t="s">
        <v>976</v>
      </c>
      <c r="D29" s="78" t="s">
        <v>959</v>
      </c>
      <c r="E29" s="77">
        <v>7606</v>
      </c>
      <c r="F29" s="78" t="s">
        <v>912</v>
      </c>
      <c r="G29" s="482" t="s">
        <v>977</v>
      </c>
      <c r="H29" s="472"/>
    </row>
    <row r="30" spans="1:8" s="21" customFormat="1" x14ac:dyDescent="0.2">
      <c r="A30" s="79" t="s">
        <v>980</v>
      </c>
      <c r="B30" s="80" t="s">
        <v>978</v>
      </c>
      <c r="C30" s="80" t="s">
        <v>979</v>
      </c>
      <c r="D30" s="78" t="s">
        <v>981</v>
      </c>
      <c r="E30" s="77">
        <v>7527</v>
      </c>
      <c r="F30" s="78" t="s">
        <v>172</v>
      </c>
      <c r="G30" s="482" t="s">
        <v>982</v>
      </c>
      <c r="H30" s="472"/>
    </row>
    <row r="31" spans="1:8" x14ac:dyDescent="0.2">
      <c r="A31" s="64" t="s">
        <v>983</v>
      </c>
      <c r="B31" s="65" t="s">
        <v>204</v>
      </c>
      <c r="C31" s="65" t="s">
        <v>987</v>
      </c>
      <c r="D31" s="66" t="s">
        <v>984</v>
      </c>
      <c r="E31" s="67">
        <v>7477</v>
      </c>
      <c r="F31" s="66" t="s">
        <v>912</v>
      </c>
      <c r="G31" s="550" t="s">
        <v>985</v>
      </c>
      <c r="H31" s="547"/>
    </row>
    <row r="32" spans="1:8" x14ac:dyDescent="0.2">
      <c r="A32" s="64" t="s">
        <v>986</v>
      </c>
      <c r="B32" s="65" t="s">
        <v>988</v>
      </c>
      <c r="C32" s="65" t="s">
        <v>989</v>
      </c>
      <c r="D32" s="66" t="s">
        <v>990</v>
      </c>
      <c r="E32" s="67">
        <v>7475</v>
      </c>
      <c r="F32" s="66" t="s">
        <v>912</v>
      </c>
      <c r="G32" s="551" t="s">
        <v>991</v>
      </c>
      <c r="H32" s="547"/>
    </row>
    <row r="33" spans="1:8" s="21" customFormat="1" ht="26.25" customHeight="1" x14ac:dyDescent="0.2">
      <c r="A33" s="64" t="s">
        <v>992</v>
      </c>
      <c r="B33" s="65" t="s">
        <v>993</v>
      </c>
      <c r="C33" s="65" t="s">
        <v>994</v>
      </c>
      <c r="D33" s="66" t="s">
        <v>995</v>
      </c>
      <c r="E33" s="67">
        <v>7449</v>
      </c>
      <c r="F33" s="66" t="s">
        <v>172</v>
      </c>
      <c r="G33" s="550" t="s">
        <v>996</v>
      </c>
      <c r="H33" s="540"/>
    </row>
    <row r="34" spans="1:8" s="21" customFormat="1" x14ac:dyDescent="0.2">
      <c r="A34" s="64" t="s">
        <v>1000</v>
      </c>
      <c r="B34" s="65" t="s">
        <v>997</v>
      </c>
      <c r="C34" s="65" t="s">
        <v>998</v>
      </c>
      <c r="D34" s="66" t="s">
        <v>999</v>
      </c>
      <c r="E34" s="67">
        <v>7418</v>
      </c>
      <c r="F34" s="66" t="s">
        <v>172</v>
      </c>
      <c r="G34" s="550" t="s">
        <v>1006</v>
      </c>
      <c r="H34" s="540"/>
    </row>
    <row r="35" spans="1:8" s="21" customFormat="1" x14ac:dyDescent="0.2">
      <c r="A35" s="64" t="s">
        <v>1001</v>
      </c>
      <c r="B35" s="65" t="s">
        <v>1002</v>
      </c>
      <c r="C35" s="65" t="s">
        <v>1003</v>
      </c>
      <c r="D35" s="66" t="s">
        <v>1004</v>
      </c>
      <c r="E35" s="67">
        <v>7405</v>
      </c>
      <c r="F35" s="66" t="s">
        <v>172</v>
      </c>
      <c r="G35" s="550" t="s">
        <v>1005</v>
      </c>
      <c r="H35" s="540"/>
    </row>
    <row r="36" spans="1:8" s="21" customFormat="1" x14ac:dyDescent="0.2">
      <c r="A36" s="64" t="s">
        <v>1007</v>
      </c>
      <c r="B36" s="65" t="s">
        <v>1008</v>
      </c>
      <c r="C36" s="65" t="s">
        <v>1009</v>
      </c>
      <c r="D36" s="66" t="s">
        <v>1010</v>
      </c>
      <c r="E36" s="67">
        <v>7396</v>
      </c>
      <c r="F36" s="66" t="s">
        <v>172</v>
      </c>
      <c r="G36" s="482" t="s">
        <v>1011</v>
      </c>
      <c r="H36" s="472"/>
    </row>
    <row r="37" spans="1:8" s="21" customFormat="1" x14ac:dyDescent="0.2">
      <c r="A37" s="64" t="s">
        <v>1012</v>
      </c>
      <c r="B37" s="65" t="s">
        <v>1013</v>
      </c>
      <c r="C37" s="65" t="s">
        <v>1014</v>
      </c>
      <c r="D37" s="75" t="s">
        <v>1015</v>
      </c>
      <c r="E37" s="67">
        <v>7382</v>
      </c>
      <c r="F37" s="66" t="s">
        <v>912</v>
      </c>
      <c r="G37" s="482" t="s">
        <v>1016</v>
      </c>
      <c r="H37" s="472"/>
    </row>
    <row r="38" spans="1:8" s="21" customFormat="1" x14ac:dyDescent="0.2">
      <c r="A38" s="64" t="s">
        <v>1019</v>
      </c>
      <c r="B38" s="162" t="s">
        <v>1022</v>
      </c>
      <c r="C38" s="65" t="s">
        <v>1017</v>
      </c>
      <c r="D38" s="66" t="s">
        <v>1018</v>
      </c>
      <c r="E38" s="67">
        <v>7313</v>
      </c>
      <c r="F38" s="66" t="s">
        <v>912</v>
      </c>
      <c r="G38" s="492" t="s">
        <v>1026</v>
      </c>
      <c r="H38" s="472"/>
    </row>
    <row r="39" spans="1:8" s="21" customFormat="1" x14ac:dyDescent="0.2">
      <c r="A39" s="64" t="s">
        <v>1020</v>
      </c>
      <c r="B39" s="162" t="s">
        <v>1021</v>
      </c>
      <c r="C39" s="162" t="s">
        <v>1023</v>
      </c>
      <c r="D39" s="163" t="s">
        <v>1024</v>
      </c>
      <c r="E39" s="67">
        <v>7315</v>
      </c>
      <c r="F39" s="163" t="s">
        <v>912</v>
      </c>
      <c r="G39" s="492" t="s">
        <v>1025</v>
      </c>
      <c r="H39" s="472"/>
    </row>
    <row r="40" spans="1:8" s="21" customFormat="1" x14ac:dyDescent="0.2">
      <c r="A40" s="64" t="s">
        <v>1027</v>
      </c>
      <c r="B40" s="65" t="s">
        <v>1028</v>
      </c>
      <c r="C40" s="65" t="s">
        <v>1029</v>
      </c>
      <c r="D40" s="66" t="s">
        <v>1030</v>
      </c>
      <c r="E40" s="67">
        <v>7272</v>
      </c>
      <c r="F40" s="66" t="s">
        <v>912</v>
      </c>
      <c r="G40" s="482" t="s">
        <v>1031</v>
      </c>
      <c r="H40" s="472"/>
    </row>
    <row r="41" spans="1:8" s="21" customFormat="1" x14ac:dyDescent="0.2">
      <c r="A41" s="64" t="s">
        <v>1036</v>
      </c>
      <c r="B41" s="162" t="s">
        <v>1037</v>
      </c>
      <c r="C41" s="162" t="s">
        <v>1038</v>
      </c>
      <c r="D41" s="163" t="s">
        <v>1039</v>
      </c>
      <c r="E41" s="67">
        <v>7190</v>
      </c>
      <c r="F41" s="163" t="s">
        <v>172</v>
      </c>
      <c r="G41" s="492" t="s">
        <v>1040</v>
      </c>
      <c r="H41" s="472"/>
    </row>
    <row r="42" spans="1:8" s="21" customFormat="1" x14ac:dyDescent="0.2">
      <c r="A42" s="64" t="s">
        <v>1034</v>
      </c>
      <c r="B42" s="65" t="s">
        <v>1032</v>
      </c>
      <c r="C42" s="65" t="s">
        <v>1033</v>
      </c>
      <c r="D42" s="66" t="s">
        <v>1035</v>
      </c>
      <c r="E42" s="67">
        <v>7247</v>
      </c>
      <c r="F42" s="66" t="s">
        <v>912</v>
      </c>
      <c r="G42" s="492" t="s">
        <v>1045</v>
      </c>
      <c r="H42" s="472"/>
    </row>
    <row r="43" spans="1:8" s="21" customFormat="1" x14ac:dyDescent="0.2">
      <c r="A43" s="64" t="s">
        <v>1041</v>
      </c>
      <c r="B43" s="162" t="s">
        <v>1042</v>
      </c>
      <c r="C43" s="162" t="s">
        <v>1043</v>
      </c>
      <c r="D43" s="163" t="s">
        <v>1044</v>
      </c>
      <c r="E43" s="67">
        <v>7181</v>
      </c>
      <c r="F43" s="163" t="s">
        <v>912</v>
      </c>
      <c r="G43" s="492" t="s">
        <v>1044</v>
      </c>
      <c r="H43" s="472"/>
    </row>
    <row r="44" spans="1:8" s="21" customFormat="1" ht="13.5" thickBot="1" x14ac:dyDescent="0.25">
      <c r="A44" s="68" t="s">
        <v>1046</v>
      </c>
      <c r="B44" s="170" t="s">
        <v>1047</v>
      </c>
      <c r="C44" s="171" t="s">
        <v>1048</v>
      </c>
      <c r="D44" s="171" t="s">
        <v>1049</v>
      </c>
      <c r="E44" s="76">
        <v>7136</v>
      </c>
      <c r="F44" s="172" t="s">
        <v>281</v>
      </c>
      <c r="G44" s="535" t="s">
        <v>1050</v>
      </c>
      <c r="H44" s="536"/>
    </row>
  </sheetData>
  <mergeCells count="47">
    <mergeCell ref="G29:H29"/>
    <mergeCell ref="G44:H44"/>
    <mergeCell ref="A25:B25"/>
    <mergeCell ref="G34:H34"/>
    <mergeCell ref="G35:H35"/>
    <mergeCell ref="G38:H38"/>
    <mergeCell ref="G32:H32"/>
    <mergeCell ref="G33:H33"/>
    <mergeCell ref="G27:H27"/>
    <mergeCell ref="G28:H28"/>
    <mergeCell ref="G31:H31"/>
    <mergeCell ref="G30:H30"/>
    <mergeCell ref="G25:H25"/>
    <mergeCell ref="D25:F25"/>
    <mergeCell ref="G40:H40"/>
    <mergeCell ref="G42:H42"/>
    <mergeCell ref="G37:H37"/>
    <mergeCell ref="G43:H43"/>
    <mergeCell ref="G41:H41"/>
    <mergeCell ref="G36:H36"/>
    <mergeCell ref="A12:B12"/>
    <mergeCell ref="C12:D12"/>
    <mergeCell ref="E12:F12"/>
    <mergeCell ref="A13:H13"/>
    <mergeCell ref="B17:C17"/>
    <mergeCell ref="E17:H17"/>
    <mergeCell ref="G39:H39"/>
    <mergeCell ref="G24:H24"/>
    <mergeCell ref="B19:H19"/>
    <mergeCell ref="A24:B24"/>
    <mergeCell ref="B21:H21"/>
    <mergeCell ref="D24:F24"/>
    <mergeCell ref="B22:H22"/>
    <mergeCell ref="A10:H10"/>
    <mergeCell ref="A11:B11"/>
    <mergeCell ref="C11:D11"/>
    <mergeCell ref="E11:F11"/>
    <mergeCell ref="D5:E5"/>
    <mergeCell ref="G4:H5"/>
    <mergeCell ref="G7:H9"/>
    <mergeCell ref="B8:E8"/>
    <mergeCell ref="A1:B1"/>
    <mergeCell ref="C1:H1"/>
    <mergeCell ref="C3:H3"/>
    <mergeCell ref="D4:E4"/>
    <mergeCell ref="A2:B2"/>
    <mergeCell ref="C2:H2"/>
  </mergeCells>
  <phoneticPr fontId="0" type="noConversion"/>
  <hyperlinks>
    <hyperlink ref="A2:B2" location="Overview!A1" tooltip="Go to Trail Network Overview sheet" display="Trail Network Overview" xr:uid="{00000000-0004-0000-0D00-000000000000}"/>
    <hyperlink ref="D4:E4" location="AvonHR!A1" display="Avon High Rd MUPs" xr:uid="{00000000-0004-0000-0D00-000001000000}"/>
    <hyperlink ref="D5:E5" location="GoreValley!A1" display="Gore Valley Regional Trail" xr:uid="{00000000-0004-0000-0D00-000002000000}"/>
    <hyperlink ref="B8" r:id="rId1" xr:uid="{00000000-0004-0000-0D00-000003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5751" divId="CO_70_5751" sourceType="sheet" destinationFile="C:\GPS\Bicycle\CO_70\CO_70_EVR.htm" title="GeoBiking CO_70 EVR Trail Description" autoRepublish="1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63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2075</v>
      </c>
      <c r="B1" s="436"/>
      <c r="C1" s="437" t="s">
        <v>2076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2331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29" t="s">
        <v>2077</v>
      </c>
      <c r="C4" s="30" t="s">
        <v>91</v>
      </c>
      <c r="D4" s="421" t="s">
        <v>2078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COUNT(E27:E63)</f>
        <v>37</v>
      </c>
      <c r="C6"/>
      <c r="D6" s="458"/>
      <c r="E6" s="458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41903</v>
      </c>
      <c r="G7" s="431"/>
      <c r="H7" s="431"/>
    </row>
    <row r="8" spans="1:9" x14ac:dyDescent="0.2">
      <c r="A8" s="44" t="s">
        <v>61</v>
      </c>
      <c r="B8" s="433" t="s">
        <v>2330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17.600000000000001</v>
      </c>
      <c r="D12" s="444"/>
      <c r="E12" s="443">
        <v>14.2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8548</v>
      </c>
      <c r="B15" s="16">
        <f>E63</f>
        <v>7978</v>
      </c>
      <c r="C15" s="17">
        <v>7970</v>
      </c>
      <c r="D15" s="17">
        <v>8774</v>
      </c>
      <c r="E15" s="17">
        <f>B15 - A15</f>
        <v>-570</v>
      </c>
      <c r="F15" s="17">
        <v>1370</v>
      </c>
      <c r="G15" s="17">
        <v>1945</v>
      </c>
      <c r="H15" s="3">
        <v>3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2326</v>
      </c>
      <c r="C17" s="489"/>
      <c r="D17" s="46" t="s">
        <v>160</v>
      </c>
      <c r="E17" s="490" t="s">
        <v>2327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2328</v>
      </c>
      <c r="F18" s="14"/>
      <c r="G18" s="46" t="s">
        <v>6</v>
      </c>
      <c r="H18" s="181">
        <v>235</v>
      </c>
    </row>
    <row r="19" spans="1:8" s="7" customFormat="1" ht="12.75" customHeight="1" x14ac:dyDescent="0.2">
      <c r="A19" s="26" t="s">
        <v>158</v>
      </c>
      <c r="B19" s="448" t="s">
        <v>2329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502" t="s">
        <v>2334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54" t="s">
        <v>64</v>
      </c>
      <c r="B24" s="554"/>
      <c r="C24" s="230" t="s">
        <v>143</v>
      </c>
      <c r="D24" s="457" t="s">
        <v>2158</v>
      </c>
      <c r="E24" s="458"/>
      <c r="F24" s="458"/>
      <c r="G24" s="457" t="s">
        <v>2338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2154</v>
      </c>
      <c r="B27" s="196" t="s">
        <v>2007</v>
      </c>
      <c r="C27" s="196" t="s">
        <v>2155</v>
      </c>
      <c r="D27" s="197" t="s">
        <v>2156</v>
      </c>
      <c r="E27" s="126">
        <v>8548</v>
      </c>
      <c r="F27" s="197" t="s">
        <v>172</v>
      </c>
      <c r="G27" s="474" t="s">
        <v>2157</v>
      </c>
      <c r="H27" s="475"/>
    </row>
    <row r="28" spans="1:8" s="21" customFormat="1" x14ac:dyDescent="0.2">
      <c r="A28" s="261" t="s">
        <v>2159</v>
      </c>
      <c r="B28" s="263" t="s">
        <v>2160</v>
      </c>
      <c r="C28" s="263" t="s">
        <v>2161</v>
      </c>
      <c r="D28" s="264" t="s">
        <v>2162</v>
      </c>
      <c r="E28" s="262">
        <v>8563</v>
      </c>
      <c r="F28" s="264" t="s">
        <v>498</v>
      </c>
      <c r="G28" s="471" t="s">
        <v>2163</v>
      </c>
      <c r="H28" s="472"/>
    </row>
    <row r="29" spans="1:8" s="21" customFormat="1" x14ac:dyDescent="0.2">
      <c r="A29" s="127" t="s">
        <v>2164</v>
      </c>
      <c r="B29" s="178" t="s">
        <v>2165</v>
      </c>
      <c r="C29" s="178" t="s">
        <v>2166</v>
      </c>
      <c r="D29" s="179" t="s">
        <v>2167</v>
      </c>
      <c r="E29" s="121">
        <v>8494</v>
      </c>
      <c r="F29" s="179" t="s">
        <v>172</v>
      </c>
      <c r="G29" s="469"/>
      <c r="H29" s="455"/>
    </row>
    <row r="30" spans="1:8" s="21" customFormat="1" x14ac:dyDescent="0.2">
      <c r="A30" s="127" t="s">
        <v>2168</v>
      </c>
      <c r="B30" s="178" t="s">
        <v>2169</v>
      </c>
      <c r="C30" s="178" t="s">
        <v>2170</v>
      </c>
      <c r="D30" s="179" t="s">
        <v>2171</v>
      </c>
      <c r="E30" s="121">
        <v>8500</v>
      </c>
      <c r="F30" s="129" t="s">
        <v>912</v>
      </c>
      <c r="G30" s="469" t="s">
        <v>1976</v>
      </c>
      <c r="H30" s="455"/>
    </row>
    <row r="31" spans="1:8" s="21" customFormat="1" x14ac:dyDescent="0.2">
      <c r="A31" s="127" t="s">
        <v>2172</v>
      </c>
      <c r="B31" s="178" t="s">
        <v>2173</v>
      </c>
      <c r="C31" s="178" t="s">
        <v>2174</v>
      </c>
      <c r="D31" s="179" t="s">
        <v>2175</v>
      </c>
      <c r="E31" s="121">
        <v>8430</v>
      </c>
      <c r="F31" s="129" t="s">
        <v>912</v>
      </c>
      <c r="G31" s="454" t="s">
        <v>2176</v>
      </c>
      <c r="H31" s="455"/>
    </row>
    <row r="32" spans="1:8" x14ac:dyDescent="0.2">
      <c r="A32" s="127" t="s">
        <v>2177</v>
      </c>
      <c r="B32" s="178" t="s">
        <v>2178</v>
      </c>
      <c r="C32" s="178" t="s">
        <v>2179</v>
      </c>
      <c r="D32" s="179" t="s">
        <v>2180</v>
      </c>
      <c r="E32" s="121">
        <v>8366</v>
      </c>
      <c r="F32" s="179" t="s">
        <v>2215</v>
      </c>
      <c r="G32" s="454" t="s">
        <v>2181</v>
      </c>
      <c r="H32" s="470"/>
    </row>
    <row r="33" spans="1:8" x14ac:dyDescent="0.2">
      <c r="A33" s="127" t="s">
        <v>2182</v>
      </c>
      <c r="B33" s="178" t="s">
        <v>2183</v>
      </c>
      <c r="C33" s="178" t="s">
        <v>2184</v>
      </c>
      <c r="D33" s="179" t="s">
        <v>2185</v>
      </c>
      <c r="E33" s="121">
        <v>8347</v>
      </c>
      <c r="F33" s="179" t="s">
        <v>912</v>
      </c>
      <c r="G33" s="479" t="s">
        <v>2186</v>
      </c>
      <c r="H33" s="470"/>
    </row>
    <row r="34" spans="1:8" s="21" customFormat="1" x14ac:dyDescent="0.2">
      <c r="A34" s="127" t="s">
        <v>2187</v>
      </c>
      <c r="B34" s="178" t="s">
        <v>2188</v>
      </c>
      <c r="C34" s="178" t="s">
        <v>2189</v>
      </c>
      <c r="D34" s="179" t="s">
        <v>2190</v>
      </c>
      <c r="E34" s="121">
        <v>8324</v>
      </c>
      <c r="F34" s="179" t="s">
        <v>912</v>
      </c>
      <c r="G34" s="471" t="s">
        <v>2191</v>
      </c>
      <c r="H34" s="472"/>
    </row>
    <row r="35" spans="1:8" s="21" customFormat="1" x14ac:dyDescent="0.2">
      <c r="A35" s="127" t="s">
        <v>2192</v>
      </c>
      <c r="B35" s="178" t="s">
        <v>2193</v>
      </c>
      <c r="C35" s="178" t="s">
        <v>2194</v>
      </c>
      <c r="D35" s="179" t="s">
        <v>2195</v>
      </c>
      <c r="E35" s="121">
        <v>8320</v>
      </c>
      <c r="F35" s="179" t="s">
        <v>912</v>
      </c>
      <c r="G35" s="471" t="s">
        <v>2196</v>
      </c>
      <c r="H35" s="472"/>
    </row>
    <row r="36" spans="1:8" s="21" customFormat="1" x14ac:dyDescent="0.2">
      <c r="A36" s="127" t="s">
        <v>2201</v>
      </c>
      <c r="B36" s="178" t="s">
        <v>2198</v>
      </c>
      <c r="C36" s="178" t="s">
        <v>2199</v>
      </c>
      <c r="D36" s="179" t="s">
        <v>2202</v>
      </c>
      <c r="E36" s="121">
        <v>8359</v>
      </c>
      <c r="F36" s="179" t="s">
        <v>912</v>
      </c>
      <c r="G36" s="471" t="s">
        <v>2200</v>
      </c>
      <c r="H36" s="472"/>
    </row>
    <row r="37" spans="1:8" s="21" customFormat="1" x14ac:dyDescent="0.2">
      <c r="A37" s="127" t="s">
        <v>2197</v>
      </c>
      <c r="B37" s="178" t="s">
        <v>2203</v>
      </c>
      <c r="C37" s="178" t="s">
        <v>2204</v>
      </c>
      <c r="D37" s="179" t="s">
        <v>2205</v>
      </c>
      <c r="E37" s="121">
        <v>8360</v>
      </c>
      <c r="F37" s="179" t="s">
        <v>912</v>
      </c>
      <c r="G37" s="471" t="s">
        <v>2206</v>
      </c>
      <c r="H37" s="472"/>
    </row>
    <row r="38" spans="1:8" s="21" customFormat="1" x14ac:dyDescent="0.2">
      <c r="A38" s="127" t="s">
        <v>2207</v>
      </c>
      <c r="B38" s="178" t="s">
        <v>2208</v>
      </c>
      <c r="C38" s="178" t="s">
        <v>2209</v>
      </c>
      <c r="D38" s="179" t="s">
        <v>2210</v>
      </c>
      <c r="E38" s="121">
        <v>8381</v>
      </c>
      <c r="F38" s="179" t="s">
        <v>172</v>
      </c>
      <c r="G38" s="471" t="s">
        <v>2181</v>
      </c>
      <c r="H38" s="472"/>
    </row>
    <row r="39" spans="1:8" s="21" customFormat="1" x14ac:dyDescent="0.2">
      <c r="A39" s="127" t="s">
        <v>2211</v>
      </c>
      <c r="B39" s="178" t="s">
        <v>2212</v>
      </c>
      <c r="C39" s="178" t="s">
        <v>2213</v>
      </c>
      <c r="D39" s="179" t="s">
        <v>2214</v>
      </c>
      <c r="E39" s="121">
        <v>8382</v>
      </c>
      <c r="F39" s="179" t="s">
        <v>2215</v>
      </c>
      <c r="G39" s="471"/>
      <c r="H39" s="472"/>
    </row>
    <row r="40" spans="1:8" s="21" customFormat="1" x14ac:dyDescent="0.2">
      <c r="A40" s="127" t="s">
        <v>2216</v>
      </c>
      <c r="B40" s="178" t="s">
        <v>2217</v>
      </c>
      <c r="C40" s="178" t="s">
        <v>2218</v>
      </c>
      <c r="D40" s="179" t="s">
        <v>2219</v>
      </c>
      <c r="E40" s="121">
        <v>8621</v>
      </c>
      <c r="F40" s="179" t="s">
        <v>2215</v>
      </c>
      <c r="G40" s="471" t="s">
        <v>2220</v>
      </c>
      <c r="H40" s="472"/>
    </row>
    <row r="41" spans="1:8" s="21" customFormat="1" x14ac:dyDescent="0.2">
      <c r="A41" s="127" t="s">
        <v>2221</v>
      </c>
      <c r="B41" s="178" t="s">
        <v>2222</v>
      </c>
      <c r="C41" s="178" t="s">
        <v>2223</v>
      </c>
      <c r="D41" s="179" t="s">
        <v>2224</v>
      </c>
      <c r="E41" s="121">
        <v>8622</v>
      </c>
      <c r="F41" s="179" t="s">
        <v>2215</v>
      </c>
      <c r="G41" s="471" t="s">
        <v>2225</v>
      </c>
      <c r="H41" s="472"/>
    </row>
    <row r="42" spans="1:8" s="21" customFormat="1" x14ac:dyDescent="0.2">
      <c r="A42" s="206" t="s">
        <v>2230</v>
      </c>
      <c r="B42" s="207" t="s">
        <v>2226</v>
      </c>
      <c r="C42" s="207" t="s">
        <v>2227</v>
      </c>
      <c r="D42" s="210" t="s">
        <v>2228</v>
      </c>
      <c r="E42" s="209">
        <v>8658</v>
      </c>
      <c r="F42" s="210" t="s">
        <v>166</v>
      </c>
      <c r="G42" s="465" t="s">
        <v>2229</v>
      </c>
      <c r="H42" s="466"/>
    </row>
    <row r="43" spans="1:8" s="21" customFormat="1" x14ac:dyDescent="0.2">
      <c r="A43" s="127" t="s">
        <v>2231</v>
      </c>
      <c r="B43" s="178" t="s">
        <v>2232</v>
      </c>
      <c r="C43" s="178" t="s">
        <v>2233</v>
      </c>
      <c r="D43" s="179" t="s">
        <v>2234</v>
      </c>
      <c r="E43" s="198">
        <v>8638</v>
      </c>
      <c r="F43" s="179" t="s">
        <v>166</v>
      </c>
      <c r="G43" s="454" t="s">
        <v>2235</v>
      </c>
      <c r="H43" s="556"/>
    </row>
    <row r="44" spans="1:8" s="21" customFormat="1" x14ac:dyDescent="0.2">
      <c r="A44" s="127" t="s">
        <v>2236</v>
      </c>
      <c r="B44" s="178" t="s">
        <v>2237</v>
      </c>
      <c r="C44" s="178" t="s">
        <v>2238</v>
      </c>
      <c r="D44" s="179" t="s">
        <v>2239</v>
      </c>
      <c r="E44" s="198">
        <v>8624</v>
      </c>
      <c r="F44" s="179" t="s">
        <v>172</v>
      </c>
      <c r="G44" s="471" t="s">
        <v>2240</v>
      </c>
      <c r="H44" s="488"/>
    </row>
    <row r="45" spans="1:8" s="21" customFormat="1" x14ac:dyDescent="0.2">
      <c r="A45" s="127" t="s">
        <v>2241</v>
      </c>
      <c r="B45" s="178" t="s">
        <v>2242</v>
      </c>
      <c r="C45" s="178" t="s">
        <v>2243</v>
      </c>
      <c r="D45" s="179" t="s">
        <v>2244</v>
      </c>
      <c r="E45" s="198">
        <v>8493</v>
      </c>
      <c r="F45" s="179" t="s">
        <v>172</v>
      </c>
      <c r="G45" s="471" t="s">
        <v>2245</v>
      </c>
      <c r="H45" s="488"/>
    </row>
    <row r="46" spans="1:8" s="21" customFormat="1" x14ac:dyDescent="0.2">
      <c r="A46" s="127" t="s">
        <v>2246</v>
      </c>
      <c r="B46" s="178" t="s">
        <v>2247</v>
      </c>
      <c r="C46" s="178" t="s">
        <v>2248</v>
      </c>
      <c r="D46" s="179" t="s">
        <v>2249</v>
      </c>
      <c r="E46" s="198">
        <v>8508</v>
      </c>
      <c r="F46" s="179" t="s">
        <v>2215</v>
      </c>
      <c r="G46" s="471"/>
      <c r="H46" s="488"/>
    </row>
    <row r="47" spans="1:8" s="21" customFormat="1" x14ac:dyDescent="0.2">
      <c r="A47" s="127" t="s">
        <v>2250</v>
      </c>
      <c r="B47" s="178" t="s">
        <v>2251</v>
      </c>
      <c r="C47" s="178" t="s">
        <v>2252</v>
      </c>
      <c r="D47" s="179" t="s">
        <v>2253</v>
      </c>
      <c r="E47" s="198">
        <v>8738</v>
      </c>
      <c r="F47" s="179" t="s">
        <v>2215</v>
      </c>
      <c r="G47" s="471"/>
      <c r="H47" s="488"/>
    </row>
    <row r="48" spans="1:8" s="21" customFormat="1" x14ac:dyDescent="0.2">
      <c r="A48" s="127" t="s">
        <v>2254</v>
      </c>
      <c r="B48" s="178" t="s">
        <v>2255</v>
      </c>
      <c r="C48" s="178" t="s">
        <v>2256</v>
      </c>
      <c r="D48" s="179" t="s">
        <v>2257</v>
      </c>
      <c r="E48" s="198">
        <v>8719</v>
      </c>
      <c r="F48" s="179" t="s">
        <v>172</v>
      </c>
      <c r="G48" s="471" t="s">
        <v>2258</v>
      </c>
      <c r="H48" s="488"/>
    </row>
    <row r="49" spans="1:8" s="21" customFormat="1" x14ac:dyDescent="0.2">
      <c r="A49" s="127" t="s">
        <v>2259</v>
      </c>
      <c r="B49" s="178" t="s">
        <v>2260</v>
      </c>
      <c r="C49" s="178" t="s">
        <v>2261</v>
      </c>
      <c r="D49" s="179" t="s">
        <v>2262</v>
      </c>
      <c r="E49" s="198">
        <v>8754</v>
      </c>
      <c r="F49" s="179" t="s">
        <v>912</v>
      </c>
      <c r="G49" s="471" t="s">
        <v>2263</v>
      </c>
      <c r="H49" s="488"/>
    </row>
    <row r="50" spans="1:8" s="21" customFormat="1" x14ac:dyDescent="0.2">
      <c r="A50" s="127" t="s">
        <v>2264</v>
      </c>
      <c r="B50" s="178" t="s">
        <v>2265</v>
      </c>
      <c r="C50" s="178" t="s">
        <v>2266</v>
      </c>
      <c r="D50" s="179" t="s">
        <v>2267</v>
      </c>
      <c r="E50" s="198">
        <v>8687</v>
      </c>
      <c r="F50" s="179" t="s">
        <v>912</v>
      </c>
      <c r="G50" s="471" t="s">
        <v>2268</v>
      </c>
      <c r="H50" s="488"/>
    </row>
    <row r="51" spans="1:8" s="21" customFormat="1" x14ac:dyDescent="0.2">
      <c r="A51" s="127" t="s">
        <v>2269</v>
      </c>
      <c r="B51" s="178" t="s">
        <v>2270</v>
      </c>
      <c r="C51" s="178" t="s">
        <v>2271</v>
      </c>
      <c r="D51" s="179" t="s">
        <v>2181</v>
      </c>
      <c r="E51" s="198">
        <v>8683</v>
      </c>
      <c r="F51" s="179" t="s">
        <v>172</v>
      </c>
      <c r="G51" s="471" t="s">
        <v>2272</v>
      </c>
      <c r="H51" s="488"/>
    </row>
    <row r="52" spans="1:8" s="21" customFormat="1" x14ac:dyDescent="0.2">
      <c r="A52" s="127" t="s">
        <v>2273</v>
      </c>
      <c r="B52" s="178" t="s">
        <v>2274</v>
      </c>
      <c r="C52" s="178" t="s">
        <v>2275</v>
      </c>
      <c r="D52" s="179" t="s">
        <v>2276</v>
      </c>
      <c r="E52" s="198">
        <v>8702</v>
      </c>
      <c r="F52" s="179" t="s">
        <v>2215</v>
      </c>
      <c r="G52" s="471"/>
      <c r="H52" s="488"/>
    </row>
    <row r="53" spans="1:8" s="21" customFormat="1" x14ac:dyDescent="0.2">
      <c r="A53" s="127" t="s">
        <v>2277</v>
      </c>
      <c r="B53" s="178" t="s">
        <v>2278</v>
      </c>
      <c r="C53" s="178" t="s">
        <v>2279</v>
      </c>
      <c r="D53" s="179" t="s">
        <v>2280</v>
      </c>
      <c r="E53" s="198">
        <v>8545</v>
      </c>
      <c r="F53" s="179" t="s">
        <v>912</v>
      </c>
      <c r="G53" s="471" t="s">
        <v>2281</v>
      </c>
      <c r="H53" s="488"/>
    </row>
    <row r="54" spans="1:8" s="21" customFormat="1" x14ac:dyDescent="0.2">
      <c r="A54" s="127" t="s">
        <v>2282</v>
      </c>
      <c r="B54" s="178" t="s">
        <v>2283</v>
      </c>
      <c r="C54" s="178" t="s">
        <v>2284</v>
      </c>
      <c r="D54" s="179" t="s">
        <v>2285</v>
      </c>
      <c r="E54" s="198">
        <v>8535</v>
      </c>
      <c r="F54" s="179" t="s">
        <v>2215</v>
      </c>
      <c r="G54" s="471"/>
      <c r="H54" s="488"/>
    </row>
    <row r="55" spans="1:8" s="21" customFormat="1" x14ac:dyDescent="0.2">
      <c r="A55" s="127" t="s">
        <v>2286</v>
      </c>
      <c r="B55" s="178" t="s">
        <v>2287</v>
      </c>
      <c r="C55" s="178" t="s">
        <v>2288</v>
      </c>
      <c r="D55" s="179" t="s">
        <v>2289</v>
      </c>
      <c r="E55" s="198">
        <v>8440</v>
      </c>
      <c r="F55" s="179" t="s">
        <v>166</v>
      </c>
      <c r="G55" s="471" t="s">
        <v>2290</v>
      </c>
      <c r="H55" s="488"/>
    </row>
    <row r="56" spans="1:8" s="21" customFormat="1" x14ac:dyDescent="0.2">
      <c r="A56" s="127" t="s">
        <v>2291</v>
      </c>
      <c r="B56" s="178" t="s">
        <v>2292</v>
      </c>
      <c r="C56" s="178" t="s">
        <v>2293</v>
      </c>
      <c r="D56" s="179" t="s">
        <v>2294</v>
      </c>
      <c r="E56" s="198">
        <v>8400</v>
      </c>
      <c r="F56" s="179" t="s">
        <v>2215</v>
      </c>
      <c r="G56" s="471"/>
      <c r="H56" s="488"/>
    </row>
    <row r="57" spans="1:8" s="21" customFormat="1" x14ac:dyDescent="0.2">
      <c r="A57" s="127" t="s">
        <v>2295</v>
      </c>
      <c r="B57" s="178" t="s">
        <v>2296</v>
      </c>
      <c r="C57" s="178" t="s">
        <v>2297</v>
      </c>
      <c r="D57" s="179" t="s">
        <v>2298</v>
      </c>
      <c r="E57" s="198">
        <v>8016</v>
      </c>
      <c r="F57" s="179" t="s">
        <v>2215</v>
      </c>
      <c r="G57" s="471"/>
      <c r="H57" s="488"/>
    </row>
    <row r="58" spans="1:8" s="21" customFormat="1" x14ac:dyDescent="0.2">
      <c r="A58" s="127" t="s">
        <v>2299</v>
      </c>
      <c r="B58" s="178" t="s">
        <v>2296</v>
      </c>
      <c r="C58" s="178" t="s">
        <v>2300</v>
      </c>
      <c r="D58" s="179" t="s">
        <v>2301</v>
      </c>
      <c r="E58" s="198">
        <v>8045</v>
      </c>
      <c r="F58" s="179" t="s">
        <v>166</v>
      </c>
      <c r="G58" s="471"/>
      <c r="H58" s="488"/>
    </row>
    <row r="59" spans="1:8" s="21" customFormat="1" x14ac:dyDescent="0.2">
      <c r="A59" s="127" t="s">
        <v>2302</v>
      </c>
      <c r="B59" s="178" t="s">
        <v>2303</v>
      </c>
      <c r="C59" s="178" t="s">
        <v>2304</v>
      </c>
      <c r="D59" s="179" t="s">
        <v>2305</v>
      </c>
      <c r="E59" s="198">
        <v>8094</v>
      </c>
      <c r="F59" s="179" t="s">
        <v>2306</v>
      </c>
      <c r="G59" s="471" t="s">
        <v>2307</v>
      </c>
      <c r="H59" s="488"/>
    </row>
    <row r="60" spans="1:8" s="21" customFormat="1" x14ac:dyDescent="0.2">
      <c r="A60" s="127" t="s">
        <v>2308</v>
      </c>
      <c r="B60" s="178" t="s">
        <v>2321</v>
      </c>
      <c r="C60" s="178" t="s">
        <v>2309</v>
      </c>
      <c r="D60" s="179" t="s">
        <v>2310</v>
      </c>
      <c r="E60" s="198">
        <v>7985</v>
      </c>
      <c r="F60" s="179" t="s">
        <v>2215</v>
      </c>
      <c r="G60" s="471"/>
      <c r="H60" s="488"/>
    </row>
    <row r="61" spans="1:8" s="21" customFormat="1" x14ac:dyDescent="0.2">
      <c r="A61" s="127" t="s">
        <v>2316</v>
      </c>
      <c r="B61" s="178" t="s">
        <v>2322</v>
      </c>
      <c r="C61" s="178" t="s">
        <v>2317</v>
      </c>
      <c r="D61" s="179" t="s">
        <v>2318</v>
      </c>
      <c r="E61" s="198">
        <v>7982</v>
      </c>
      <c r="F61" s="179" t="s">
        <v>912</v>
      </c>
      <c r="G61" s="471" t="s">
        <v>2319</v>
      </c>
      <c r="H61" s="488"/>
    </row>
    <row r="62" spans="1:8" s="21" customFormat="1" x14ac:dyDescent="0.2">
      <c r="A62" s="127" t="s">
        <v>2320</v>
      </c>
      <c r="B62" s="178" t="s">
        <v>2323</v>
      </c>
      <c r="C62" s="178" t="s">
        <v>2324</v>
      </c>
      <c r="D62" s="179" t="s">
        <v>2210</v>
      </c>
      <c r="E62" s="198">
        <v>7982</v>
      </c>
      <c r="F62" s="179" t="s">
        <v>912</v>
      </c>
      <c r="G62" s="471" t="s">
        <v>2325</v>
      </c>
      <c r="H62" s="488"/>
    </row>
    <row r="63" spans="1:8" s="21" customFormat="1" ht="13.5" thickBot="1" x14ac:dyDescent="0.25">
      <c r="A63" s="130" t="s">
        <v>2315</v>
      </c>
      <c r="B63" s="180" t="s">
        <v>2311</v>
      </c>
      <c r="C63" s="180" t="s">
        <v>2312</v>
      </c>
      <c r="D63" s="180" t="s">
        <v>2313</v>
      </c>
      <c r="E63" s="268">
        <v>7978</v>
      </c>
      <c r="F63" s="180" t="s">
        <v>498</v>
      </c>
      <c r="G63" s="450" t="s">
        <v>2314</v>
      </c>
      <c r="H63" s="555"/>
    </row>
  </sheetData>
  <mergeCells count="67">
    <mergeCell ref="G46:H46"/>
    <mergeCell ref="G47:H47"/>
    <mergeCell ref="G63:H63"/>
    <mergeCell ref="G41:H41"/>
    <mergeCell ref="G42:H42"/>
    <mergeCell ref="G43:H43"/>
    <mergeCell ref="G44:H44"/>
    <mergeCell ref="G48:H48"/>
    <mergeCell ref="G62:H62"/>
    <mergeCell ref="G53:H53"/>
    <mergeCell ref="G45:H45"/>
    <mergeCell ref="G58:H58"/>
    <mergeCell ref="G59:H59"/>
    <mergeCell ref="G40:H40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D23:F23"/>
    <mergeCell ref="G23:H23"/>
    <mergeCell ref="G37:H37"/>
    <mergeCell ref="G38:H38"/>
    <mergeCell ref="G39:H39"/>
    <mergeCell ref="A10:H10"/>
    <mergeCell ref="A11:B11"/>
    <mergeCell ref="C11:D11"/>
    <mergeCell ref="E11:F11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A1:B1"/>
    <mergeCell ref="C1:H1"/>
    <mergeCell ref="A2:B2"/>
    <mergeCell ref="C2:H2"/>
    <mergeCell ref="C3:H3"/>
    <mergeCell ref="D4:E4"/>
    <mergeCell ref="G4:H5"/>
    <mergeCell ref="D5:E5"/>
    <mergeCell ref="G60:H60"/>
    <mergeCell ref="G61:H61"/>
    <mergeCell ref="G49:H49"/>
    <mergeCell ref="G50:H50"/>
    <mergeCell ref="G51:H51"/>
    <mergeCell ref="G52:H52"/>
    <mergeCell ref="G54:H54"/>
    <mergeCell ref="G55:H55"/>
    <mergeCell ref="G56:H56"/>
    <mergeCell ref="G57:H57"/>
    <mergeCell ref="D6:E6"/>
    <mergeCell ref="G7:H9"/>
    <mergeCell ref="B8:E9"/>
  </mergeCells>
  <hyperlinks>
    <hyperlink ref="A2:B2" location="Overview!A1" tooltip="Go to Trail Network Overview sheet" display="Trail Network Overview" xr:uid="{00000000-0004-0000-0E00-000000000000}"/>
    <hyperlink ref="D4:E4" location="FraserRT!A1" display="Fraser River Trails" xr:uid="{00000000-0004-0000-0E00-000001000000}"/>
    <hyperlink ref="B8" r:id="rId1" xr:uid="{00000000-0004-0000-0E00-000002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6335" divId="CO_70_26335" sourceType="sheet" destinationFile="C:\GPS\Bicycle\CO_70\CO_70_F2G.htm" title="CO_70 F2G Trail Description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50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2080</v>
      </c>
      <c r="B1" s="436"/>
      <c r="C1" s="437" t="s">
        <v>1962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1963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70" t="s">
        <v>2073</v>
      </c>
      <c r="C4" s="30" t="s">
        <v>91</v>
      </c>
      <c r="D4" s="421" t="s">
        <v>2079</v>
      </c>
      <c r="E4" s="421"/>
      <c r="F4" s="30" t="s">
        <v>93</v>
      </c>
      <c r="G4" s="422" t="s">
        <v>2074</v>
      </c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COUNT(E27:E50)</f>
        <v>22</v>
      </c>
      <c r="C6"/>
      <c r="D6" s="458"/>
      <c r="E6" s="458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41872</v>
      </c>
      <c r="G7" s="431"/>
      <c r="H7" s="431"/>
    </row>
    <row r="8" spans="1:9" ht="12.75" customHeight="1" x14ac:dyDescent="0.2">
      <c r="A8" s="44" t="s">
        <v>61</v>
      </c>
      <c r="B8" s="433" t="s">
        <v>2330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11.8</v>
      </c>
      <c r="D12" s="444"/>
      <c r="E12" s="443">
        <v>10.7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8831</v>
      </c>
      <c r="B15" s="16">
        <f>E45</f>
        <v>9050</v>
      </c>
      <c r="C15" s="17">
        <v>8560</v>
      </c>
      <c r="D15" s="17">
        <v>9120</v>
      </c>
      <c r="E15" s="17">
        <f>B15 - A15</f>
        <v>219</v>
      </c>
      <c r="F15" s="17">
        <v>789</v>
      </c>
      <c r="G15" s="17">
        <v>1001</v>
      </c>
      <c r="H15" s="3">
        <v>2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542</v>
      </c>
      <c r="F17" s="490"/>
      <c r="G17" s="490"/>
      <c r="H17" s="490"/>
    </row>
    <row r="18" spans="1:8" s="7" customFormat="1" ht="25.5" x14ac:dyDescent="0.2">
      <c r="A18" s="15"/>
      <c r="B18" s="15"/>
      <c r="C18" s="13"/>
      <c r="D18" s="46" t="s">
        <v>88</v>
      </c>
      <c r="E18" s="117" t="s">
        <v>2084</v>
      </c>
      <c r="F18" s="14"/>
      <c r="G18" s="46" t="s">
        <v>6</v>
      </c>
      <c r="H18" s="181">
        <v>234</v>
      </c>
    </row>
    <row r="19" spans="1:8" s="7" customFormat="1" ht="12.75" customHeight="1" x14ac:dyDescent="0.2">
      <c r="A19" s="26" t="s">
        <v>158</v>
      </c>
      <c r="B19" s="448" t="s">
        <v>543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2085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57" t="s">
        <v>737</v>
      </c>
      <c r="B24" s="557"/>
      <c r="C24" s="269" t="s">
        <v>738</v>
      </c>
      <c r="D24" s="457" t="s">
        <v>2332</v>
      </c>
      <c r="E24" s="458"/>
      <c r="F24" s="458"/>
      <c r="G24" s="457" t="s">
        <v>2333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2017</v>
      </c>
      <c r="B27" s="196" t="s">
        <v>2018</v>
      </c>
      <c r="C27" s="196" t="s">
        <v>2019</v>
      </c>
      <c r="D27" s="197" t="s">
        <v>2020</v>
      </c>
      <c r="E27" s="126">
        <v>8831</v>
      </c>
      <c r="F27" s="197" t="s">
        <v>172</v>
      </c>
      <c r="G27" s="474" t="s">
        <v>2021</v>
      </c>
      <c r="H27" s="475"/>
    </row>
    <row r="28" spans="1:8" s="21" customFormat="1" x14ac:dyDescent="0.2">
      <c r="A28" s="261" t="s">
        <v>2022</v>
      </c>
      <c r="B28" s="263" t="s">
        <v>2023</v>
      </c>
      <c r="C28" s="263" t="s">
        <v>2024</v>
      </c>
      <c r="D28" s="264" t="s">
        <v>2025</v>
      </c>
      <c r="E28" s="262">
        <v>8822</v>
      </c>
      <c r="F28" s="264" t="s">
        <v>498</v>
      </c>
      <c r="G28" s="471" t="s">
        <v>2026</v>
      </c>
      <c r="H28" s="472"/>
    </row>
    <row r="29" spans="1:8" s="21" customFormat="1" x14ac:dyDescent="0.2">
      <c r="A29" s="127" t="s">
        <v>1968</v>
      </c>
      <c r="B29" s="128" t="s">
        <v>1969</v>
      </c>
      <c r="C29" s="128" t="s">
        <v>1970</v>
      </c>
      <c r="D29" s="129" t="s">
        <v>1971</v>
      </c>
      <c r="E29" s="121">
        <v>8700</v>
      </c>
      <c r="F29" s="129" t="s">
        <v>912</v>
      </c>
      <c r="G29" s="469" t="s">
        <v>1972</v>
      </c>
      <c r="H29" s="455"/>
    </row>
    <row r="30" spans="1:8" s="21" customFormat="1" x14ac:dyDescent="0.2">
      <c r="A30" s="127" t="s">
        <v>1973</v>
      </c>
      <c r="B30" s="128" t="s">
        <v>1974</v>
      </c>
      <c r="C30" s="128" t="s">
        <v>1975</v>
      </c>
      <c r="D30" s="129" t="s">
        <v>189</v>
      </c>
      <c r="E30" s="121">
        <v>8685</v>
      </c>
      <c r="F30" s="129" t="s">
        <v>912</v>
      </c>
      <c r="G30" s="469" t="s">
        <v>1976</v>
      </c>
      <c r="H30" s="455"/>
    </row>
    <row r="31" spans="1:8" s="21" customFormat="1" x14ac:dyDescent="0.2">
      <c r="A31" s="127" t="s">
        <v>1977</v>
      </c>
      <c r="B31" s="128" t="s">
        <v>1978</v>
      </c>
      <c r="C31" s="128" t="s">
        <v>1979</v>
      </c>
      <c r="D31" s="129" t="s">
        <v>1980</v>
      </c>
      <c r="E31" s="121">
        <v>8590</v>
      </c>
      <c r="F31" s="129" t="s">
        <v>912</v>
      </c>
      <c r="G31" s="469" t="s">
        <v>1981</v>
      </c>
      <c r="H31" s="455"/>
    </row>
    <row r="32" spans="1:8" x14ac:dyDescent="0.2">
      <c r="A32" s="127" t="s">
        <v>1982</v>
      </c>
      <c r="B32" s="128" t="s">
        <v>1983</v>
      </c>
      <c r="C32" s="128" t="s">
        <v>1984</v>
      </c>
      <c r="D32" s="129" t="s">
        <v>1985</v>
      </c>
      <c r="E32" s="121">
        <v>8588</v>
      </c>
      <c r="F32" s="129" t="s">
        <v>912</v>
      </c>
      <c r="G32" s="469" t="s">
        <v>1986</v>
      </c>
      <c r="H32" s="470"/>
    </row>
    <row r="33" spans="1:11" x14ac:dyDescent="0.2">
      <c r="A33" s="127" t="s">
        <v>1987</v>
      </c>
      <c r="B33" s="128" t="s">
        <v>1988</v>
      </c>
      <c r="C33" s="128" t="s">
        <v>1989</v>
      </c>
      <c r="D33" s="129" t="s">
        <v>1990</v>
      </c>
      <c r="E33" s="121">
        <v>8583</v>
      </c>
      <c r="F33" s="129" t="s">
        <v>206</v>
      </c>
      <c r="G33" s="494" t="s">
        <v>1991</v>
      </c>
      <c r="H33" s="470"/>
      <c r="K33" s="267"/>
    </row>
    <row r="34" spans="1:11" s="21" customFormat="1" ht="26.25" customHeight="1" x14ac:dyDescent="0.2">
      <c r="A34" s="188" t="s">
        <v>1992</v>
      </c>
      <c r="B34" s="189" t="s">
        <v>1993</v>
      </c>
      <c r="C34" s="189" t="s">
        <v>1994</v>
      </c>
      <c r="D34" s="190" t="s">
        <v>1995</v>
      </c>
      <c r="E34" s="191">
        <v>8584</v>
      </c>
      <c r="F34" s="190" t="s">
        <v>166</v>
      </c>
      <c r="G34" s="495" t="s">
        <v>1996</v>
      </c>
      <c r="H34" s="496"/>
    </row>
    <row r="35" spans="1:11" s="21" customFormat="1" x14ac:dyDescent="0.2">
      <c r="A35" s="127" t="s">
        <v>1997</v>
      </c>
      <c r="B35" s="178" t="s">
        <v>1998</v>
      </c>
      <c r="C35" s="178" t="s">
        <v>1999</v>
      </c>
      <c r="D35" s="179" t="s">
        <v>2000</v>
      </c>
      <c r="E35" s="121">
        <v>8560</v>
      </c>
      <c r="F35" s="179" t="s">
        <v>912</v>
      </c>
      <c r="G35" s="471" t="s">
        <v>2006</v>
      </c>
      <c r="H35" s="472"/>
    </row>
    <row r="36" spans="1:11" s="21" customFormat="1" x14ac:dyDescent="0.2">
      <c r="A36" s="127" t="s">
        <v>2001</v>
      </c>
      <c r="B36" s="178" t="s">
        <v>2002</v>
      </c>
      <c r="C36" s="178" t="s">
        <v>2003</v>
      </c>
      <c r="D36" s="179" t="s">
        <v>2004</v>
      </c>
      <c r="E36" s="121">
        <v>8580</v>
      </c>
      <c r="F36" s="179" t="s">
        <v>912</v>
      </c>
      <c r="G36" s="471" t="s">
        <v>2005</v>
      </c>
      <c r="H36" s="472"/>
    </row>
    <row r="37" spans="1:11" s="21" customFormat="1" ht="26.25" customHeight="1" x14ac:dyDescent="0.2">
      <c r="A37" s="127" t="s">
        <v>2009</v>
      </c>
      <c r="B37" s="178" t="s">
        <v>2007</v>
      </c>
      <c r="C37" s="178" t="s">
        <v>2008</v>
      </c>
      <c r="D37" s="179" t="s">
        <v>2010</v>
      </c>
      <c r="E37" s="121">
        <v>8548</v>
      </c>
      <c r="F37" s="179" t="s">
        <v>912</v>
      </c>
      <c r="G37" s="471" t="s">
        <v>2011</v>
      </c>
      <c r="H37" s="472"/>
    </row>
    <row r="38" spans="1:11" s="21" customFormat="1" x14ac:dyDescent="0.2">
      <c r="A38" s="127" t="s">
        <v>2012</v>
      </c>
      <c r="B38" s="178" t="s">
        <v>2013</v>
      </c>
      <c r="C38" s="178" t="s">
        <v>2014</v>
      </c>
      <c r="D38" s="179" t="s">
        <v>2015</v>
      </c>
      <c r="E38" s="121">
        <v>8567</v>
      </c>
      <c r="F38" s="179" t="s">
        <v>166</v>
      </c>
      <c r="G38" s="471" t="s">
        <v>2016</v>
      </c>
      <c r="H38" s="472"/>
    </row>
    <row r="39" spans="1:11" s="21" customFormat="1" x14ac:dyDescent="0.2">
      <c r="A39" s="127" t="s">
        <v>1967</v>
      </c>
      <c r="B39" s="178" t="s">
        <v>1964</v>
      </c>
      <c r="C39" s="178" t="s">
        <v>1965</v>
      </c>
      <c r="D39" s="179" t="s">
        <v>1966</v>
      </c>
      <c r="E39" s="121">
        <v>8697</v>
      </c>
      <c r="F39" s="179" t="s">
        <v>2027</v>
      </c>
      <c r="G39" s="526"/>
      <c r="H39" s="472"/>
    </row>
    <row r="40" spans="1:11" s="21" customFormat="1" x14ac:dyDescent="0.2">
      <c r="A40" s="127" t="s">
        <v>2017</v>
      </c>
      <c r="B40" s="476" t="s">
        <v>271</v>
      </c>
      <c r="C40" s="558"/>
      <c r="D40" s="558"/>
      <c r="E40" s="558"/>
      <c r="F40" s="559"/>
      <c r="G40" s="471" t="s">
        <v>2028</v>
      </c>
      <c r="H40" s="472"/>
    </row>
    <row r="41" spans="1:11" s="21" customFormat="1" x14ac:dyDescent="0.2">
      <c r="A41" s="127" t="s">
        <v>2029</v>
      </c>
      <c r="B41" s="178" t="s">
        <v>2030</v>
      </c>
      <c r="C41" s="178" t="s">
        <v>2031</v>
      </c>
      <c r="D41" s="179" t="s">
        <v>2032</v>
      </c>
      <c r="E41" s="121">
        <v>8887</v>
      </c>
      <c r="F41" s="179" t="s">
        <v>1859</v>
      </c>
      <c r="G41" s="471" t="s">
        <v>498</v>
      </c>
      <c r="H41" s="472"/>
    </row>
    <row r="42" spans="1:11" s="21" customFormat="1" x14ac:dyDescent="0.2">
      <c r="A42" s="127" t="s">
        <v>2033</v>
      </c>
      <c r="B42" s="178" t="s">
        <v>2034</v>
      </c>
      <c r="C42" s="178" t="s">
        <v>2035</v>
      </c>
      <c r="D42" s="179" t="s">
        <v>2036</v>
      </c>
      <c r="E42" s="121">
        <v>8945</v>
      </c>
      <c r="F42" s="179" t="s">
        <v>498</v>
      </c>
      <c r="G42" s="471" t="s">
        <v>2037</v>
      </c>
      <c r="H42" s="472"/>
    </row>
    <row r="43" spans="1:11" s="21" customFormat="1" x14ac:dyDescent="0.2">
      <c r="A43" s="127" t="s">
        <v>2038</v>
      </c>
      <c r="B43" s="178" t="s">
        <v>2039</v>
      </c>
      <c r="C43" s="178" t="s">
        <v>2040</v>
      </c>
      <c r="D43" s="179" t="s">
        <v>2041</v>
      </c>
      <c r="E43" s="121">
        <v>9035</v>
      </c>
      <c r="F43" s="179" t="s">
        <v>912</v>
      </c>
      <c r="G43" s="471" t="s">
        <v>2042</v>
      </c>
      <c r="H43" s="472"/>
    </row>
    <row r="44" spans="1:11" s="21" customFormat="1" x14ac:dyDescent="0.2">
      <c r="A44" s="127" t="s">
        <v>2043</v>
      </c>
      <c r="B44" s="178" t="s">
        <v>2044</v>
      </c>
      <c r="C44" s="178" t="s">
        <v>2045</v>
      </c>
      <c r="D44" s="179" t="s">
        <v>2046</v>
      </c>
      <c r="E44" s="198">
        <v>9036</v>
      </c>
      <c r="F44" s="179" t="s">
        <v>912</v>
      </c>
      <c r="G44" s="454" t="s">
        <v>2047</v>
      </c>
      <c r="H44" s="556"/>
    </row>
    <row r="45" spans="1:11" s="21" customFormat="1" x14ac:dyDescent="0.2">
      <c r="A45" s="127" t="s">
        <v>2048</v>
      </c>
      <c r="B45" s="178" t="s">
        <v>2049</v>
      </c>
      <c r="C45" s="178" t="s">
        <v>2050</v>
      </c>
      <c r="D45" s="179" t="s">
        <v>2051</v>
      </c>
      <c r="E45" s="198">
        <v>9050</v>
      </c>
      <c r="F45" s="179" t="s">
        <v>172</v>
      </c>
      <c r="G45" s="454" t="s">
        <v>2052</v>
      </c>
      <c r="H45" s="556"/>
    </row>
    <row r="46" spans="1:11" s="21" customFormat="1" ht="25.5" customHeight="1" x14ac:dyDescent="0.2">
      <c r="A46" s="127" t="s">
        <v>2053</v>
      </c>
      <c r="B46" s="178" t="s">
        <v>2054</v>
      </c>
      <c r="C46" s="178" t="s">
        <v>2055</v>
      </c>
      <c r="D46" s="179" t="s">
        <v>2056</v>
      </c>
      <c r="E46" s="198">
        <v>9116</v>
      </c>
      <c r="F46" s="179" t="s">
        <v>206</v>
      </c>
      <c r="G46" s="471" t="s">
        <v>2057</v>
      </c>
      <c r="H46" s="488"/>
    </row>
    <row r="47" spans="1:11" s="21" customFormat="1" x14ac:dyDescent="0.2">
      <c r="A47" s="127" t="s">
        <v>2058</v>
      </c>
      <c r="B47" s="178" t="s">
        <v>2059</v>
      </c>
      <c r="C47" s="178" t="s">
        <v>2060</v>
      </c>
      <c r="D47" s="179" t="s">
        <v>2061</v>
      </c>
      <c r="E47" s="198">
        <v>9111</v>
      </c>
      <c r="F47" s="179" t="s">
        <v>498</v>
      </c>
      <c r="G47" s="471"/>
      <c r="H47" s="488"/>
    </row>
    <row r="48" spans="1:11" s="21" customFormat="1" x14ac:dyDescent="0.2">
      <c r="A48" s="127" t="s">
        <v>2062</v>
      </c>
      <c r="B48" s="178" t="s">
        <v>2063</v>
      </c>
      <c r="C48" s="178" t="s">
        <v>2064</v>
      </c>
      <c r="D48" s="179" t="s">
        <v>2065</v>
      </c>
      <c r="E48" s="198">
        <v>9089</v>
      </c>
      <c r="F48" s="179" t="s">
        <v>206</v>
      </c>
      <c r="G48" s="471" t="s">
        <v>2066</v>
      </c>
      <c r="H48" s="488"/>
    </row>
    <row r="49" spans="1:8" s="21" customFormat="1" ht="28.5" customHeight="1" x14ac:dyDescent="0.2">
      <c r="A49" s="127" t="s">
        <v>2067</v>
      </c>
      <c r="B49" s="178" t="s">
        <v>2068</v>
      </c>
      <c r="C49" s="178" t="s">
        <v>2069</v>
      </c>
      <c r="D49" s="179" t="s">
        <v>2070</v>
      </c>
      <c r="E49" s="198">
        <v>9115</v>
      </c>
      <c r="F49" s="179" t="s">
        <v>770</v>
      </c>
      <c r="G49" s="454" t="s">
        <v>2072</v>
      </c>
      <c r="H49" s="556"/>
    </row>
    <row r="50" spans="1:8" s="21" customFormat="1" ht="13.5" thickBot="1" x14ac:dyDescent="0.25">
      <c r="A50" s="130" t="s">
        <v>2048</v>
      </c>
      <c r="B50" s="485" t="s">
        <v>271</v>
      </c>
      <c r="C50" s="486"/>
      <c r="D50" s="486"/>
      <c r="E50" s="486"/>
      <c r="F50" s="487"/>
      <c r="G50" s="450" t="s">
        <v>2071</v>
      </c>
      <c r="H50" s="555"/>
    </row>
  </sheetData>
  <mergeCells count="56">
    <mergeCell ref="B40:F40"/>
    <mergeCell ref="G46:H46"/>
    <mergeCell ref="G47:H47"/>
    <mergeCell ref="G48:H48"/>
    <mergeCell ref="B50:F50"/>
    <mergeCell ref="G49:H49"/>
    <mergeCell ref="G50:H50"/>
    <mergeCell ref="G33:H33"/>
    <mergeCell ref="G34:H34"/>
    <mergeCell ref="G44:H44"/>
    <mergeCell ref="G45:H45"/>
    <mergeCell ref="G32:H32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26:H26"/>
    <mergeCell ref="G27:H27"/>
    <mergeCell ref="G29:H29"/>
    <mergeCell ref="G30:H30"/>
    <mergeCell ref="G31:H31"/>
    <mergeCell ref="G28:H28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D23:F23"/>
    <mergeCell ref="G23:H23"/>
    <mergeCell ref="D6:E6"/>
    <mergeCell ref="G7:H9"/>
    <mergeCell ref="B8:E9"/>
    <mergeCell ref="A10:H10"/>
    <mergeCell ref="A11:B11"/>
    <mergeCell ref="C11:D11"/>
    <mergeCell ref="E11:F11"/>
    <mergeCell ref="D4:E4"/>
    <mergeCell ref="G4:H5"/>
    <mergeCell ref="D5:E5"/>
    <mergeCell ref="A1:B1"/>
    <mergeCell ref="C1:H1"/>
    <mergeCell ref="A2:B2"/>
    <mergeCell ref="C2:H2"/>
    <mergeCell ref="C3:H3"/>
  </mergeCells>
  <hyperlinks>
    <hyperlink ref="A2:B2" location="Overview!A1" tooltip="Go to Trail Network Overview sheet" display="Trail Network Overview" xr:uid="{00000000-0004-0000-0F00-000000000000}"/>
    <hyperlink ref="D4:E4" location="Fraser2Granby!A1" display="Fraser to Granby Trail" xr:uid="{00000000-0004-0000-0F00-000001000000}"/>
    <hyperlink ref="B8" r:id="rId1" xr:uid="{00000000-0004-0000-0F00-000002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7020" divId="CO_70_7020" sourceType="sheet" destinationFile="C:\GPS\Bicycle\CO_70\CO_70_FRT.htm" title="CO_70 FRT Trail Description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37"/>
  <sheetViews>
    <sheetView zoomScaleNormal="100" workbookViewId="0">
      <selection activeCell="E17" sqref="E17:H17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40</v>
      </c>
      <c r="B1" s="436"/>
      <c r="C1" s="437" t="s">
        <v>39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3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16" t="s">
        <v>38</v>
      </c>
      <c r="C4" s="30" t="s">
        <v>91</v>
      </c>
      <c r="D4" s="421" t="s">
        <v>51</v>
      </c>
      <c r="E4" s="421"/>
      <c r="F4" s="30" t="s">
        <v>93</v>
      </c>
      <c r="G4" s="422" t="s">
        <v>485</v>
      </c>
      <c r="H4" s="422"/>
      <c r="I4" s="21"/>
    </row>
    <row r="5" spans="1:9" x14ac:dyDescent="0.2">
      <c r="A5" s="29"/>
      <c r="B5" s="28"/>
      <c r="C5" s="20"/>
      <c r="D5" s="439" t="s">
        <v>484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COUNT(E27:E37)</f>
        <v>11</v>
      </c>
      <c r="C6"/>
      <c r="D6" s="458"/>
      <c r="E6" s="458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41126</v>
      </c>
      <c r="G7" s="431"/>
      <c r="H7" s="431"/>
    </row>
    <row r="8" spans="1:9" x14ac:dyDescent="0.2">
      <c r="A8" s="44" t="s">
        <v>61</v>
      </c>
      <c r="B8" s="433" t="s">
        <v>46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7.9</v>
      </c>
      <c r="D12" s="444"/>
      <c r="E12" s="443" t="s">
        <v>541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9079</v>
      </c>
      <c r="B15" s="16">
        <f>E33</f>
        <v>9133</v>
      </c>
      <c r="C15" s="17">
        <v>9040</v>
      </c>
      <c r="D15" s="17">
        <v>9156</v>
      </c>
      <c r="E15" s="17">
        <f>B15 - A15</f>
        <v>54</v>
      </c>
      <c r="F15" s="17">
        <v>382</v>
      </c>
      <c r="G15" s="17"/>
      <c r="H15" s="3">
        <v>1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542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58</v>
      </c>
      <c r="F18" s="14"/>
      <c r="G18" s="46" t="s">
        <v>6</v>
      </c>
      <c r="H18" s="181">
        <v>210</v>
      </c>
    </row>
    <row r="19" spans="1:8" s="7" customFormat="1" ht="12.75" customHeight="1" x14ac:dyDescent="0.2">
      <c r="A19" s="26" t="s">
        <v>158</v>
      </c>
      <c r="B19" s="448" t="s">
        <v>543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540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62" t="s">
        <v>64</v>
      </c>
      <c r="B24" s="562"/>
      <c r="C24" s="48" t="s">
        <v>143</v>
      </c>
      <c r="D24" s="458" t="s">
        <v>547</v>
      </c>
      <c r="E24" s="458"/>
      <c r="F24" s="458"/>
      <c r="G24" s="458" t="s">
        <v>548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494</v>
      </c>
      <c r="B27" s="124" t="s">
        <v>495</v>
      </c>
      <c r="C27" s="124" t="s">
        <v>496</v>
      </c>
      <c r="D27" s="125" t="s">
        <v>497</v>
      </c>
      <c r="E27" s="126">
        <v>9079</v>
      </c>
      <c r="F27" s="125" t="s">
        <v>498</v>
      </c>
      <c r="G27" s="497" t="s">
        <v>499</v>
      </c>
      <c r="H27" s="475"/>
    </row>
    <row r="28" spans="1:8" s="21" customFormat="1" x14ac:dyDescent="0.2">
      <c r="A28" s="127" t="s">
        <v>504</v>
      </c>
      <c r="B28" s="128" t="s">
        <v>505</v>
      </c>
      <c r="C28" s="128" t="s">
        <v>506</v>
      </c>
      <c r="D28" s="129" t="s">
        <v>507</v>
      </c>
      <c r="E28" s="121">
        <v>9092</v>
      </c>
      <c r="F28" s="129" t="s">
        <v>72</v>
      </c>
      <c r="G28" s="469" t="s">
        <v>508</v>
      </c>
      <c r="H28" s="455"/>
    </row>
    <row r="29" spans="1:8" s="21" customFormat="1" x14ac:dyDescent="0.2">
      <c r="A29" s="127" t="s">
        <v>500</v>
      </c>
      <c r="B29" s="128" t="s">
        <v>501</v>
      </c>
      <c r="C29" s="128" t="s">
        <v>502</v>
      </c>
      <c r="D29" s="129" t="s">
        <v>503</v>
      </c>
      <c r="E29" s="121">
        <v>9102</v>
      </c>
      <c r="F29" s="129" t="s">
        <v>72</v>
      </c>
      <c r="G29" s="469" t="s">
        <v>509</v>
      </c>
      <c r="H29" s="455"/>
    </row>
    <row r="30" spans="1:8" s="21" customFormat="1" x14ac:dyDescent="0.2">
      <c r="A30" s="127" t="s">
        <v>510</v>
      </c>
      <c r="B30" s="128" t="s">
        <v>511</v>
      </c>
      <c r="C30" s="128" t="s">
        <v>512</v>
      </c>
      <c r="D30" s="129" t="s">
        <v>513</v>
      </c>
      <c r="E30" s="121">
        <v>9061</v>
      </c>
      <c r="F30" s="129" t="s">
        <v>72</v>
      </c>
      <c r="G30" s="469" t="s">
        <v>514</v>
      </c>
      <c r="H30" s="455"/>
    </row>
    <row r="31" spans="1:8" x14ac:dyDescent="0.2">
      <c r="A31" s="127" t="s">
        <v>515</v>
      </c>
      <c r="B31" s="128" t="s">
        <v>517</v>
      </c>
      <c r="C31" s="128" t="s">
        <v>516</v>
      </c>
      <c r="D31" s="129" t="s">
        <v>518</v>
      </c>
      <c r="E31" s="121">
        <v>9082</v>
      </c>
      <c r="F31" s="129" t="s">
        <v>72</v>
      </c>
      <c r="G31" s="469" t="s">
        <v>519</v>
      </c>
      <c r="H31" s="470"/>
    </row>
    <row r="32" spans="1:8" x14ac:dyDescent="0.2">
      <c r="A32" s="127" t="s">
        <v>520</v>
      </c>
      <c r="B32" s="128" t="s">
        <v>521</v>
      </c>
      <c r="C32" s="128" t="s">
        <v>522</v>
      </c>
      <c r="D32" s="129" t="s">
        <v>523</v>
      </c>
      <c r="E32" s="121">
        <v>9086</v>
      </c>
      <c r="F32" s="129" t="s">
        <v>72</v>
      </c>
      <c r="G32" s="494"/>
      <c r="H32" s="470"/>
    </row>
    <row r="33" spans="1:8" s="21" customFormat="1" x14ac:dyDescent="0.2">
      <c r="A33" s="127" t="s">
        <v>524</v>
      </c>
      <c r="B33" s="128" t="s">
        <v>294</v>
      </c>
      <c r="C33" s="128" t="s">
        <v>295</v>
      </c>
      <c r="D33" s="129" t="s">
        <v>269</v>
      </c>
      <c r="E33" s="121">
        <v>9133</v>
      </c>
      <c r="F33" s="129" t="s">
        <v>172</v>
      </c>
      <c r="G33" s="469" t="s">
        <v>525</v>
      </c>
      <c r="H33" s="455"/>
    </row>
    <row r="34" spans="1:8" s="21" customFormat="1" x14ac:dyDescent="0.2">
      <c r="A34" s="133" t="s">
        <v>526</v>
      </c>
      <c r="B34" s="134" t="s">
        <v>259</v>
      </c>
      <c r="C34" s="134" t="s">
        <v>260</v>
      </c>
      <c r="D34" s="135" t="s">
        <v>527</v>
      </c>
      <c r="E34" s="136">
        <v>9040</v>
      </c>
      <c r="F34" s="135" t="s">
        <v>498</v>
      </c>
      <c r="G34" s="519" t="s">
        <v>531</v>
      </c>
      <c r="H34" s="520"/>
    </row>
    <row r="35" spans="1:8" s="21" customFormat="1" x14ac:dyDescent="0.2">
      <c r="A35" s="133" t="s">
        <v>528</v>
      </c>
      <c r="B35" s="134" t="s">
        <v>239</v>
      </c>
      <c r="C35" s="134" t="s">
        <v>529</v>
      </c>
      <c r="D35" s="135" t="s">
        <v>380</v>
      </c>
      <c r="E35" s="136">
        <v>9050</v>
      </c>
      <c r="F35" s="135" t="s">
        <v>172</v>
      </c>
      <c r="G35" s="519" t="s">
        <v>530</v>
      </c>
      <c r="H35" s="520"/>
    </row>
    <row r="36" spans="1:8" s="21" customFormat="1" x14ac:dyDescent="0.2">
      <c r="A36" s="133" t="s">
        <v>532</v>
      </c>
      <c r="B36" s="134" t="s">
        <v>533</v>
      </c>
      <c r="C36" s="134" t="s">
        <v>534</v>
      </c>
      <c r="D36" s="135" t="s">
        <v>536</v>
      </c>
      <c r="E36" s="136">
        <v>9148</v>
      </c>
      <c r="F36" s="135" t="s">
        <v>172</v>
      </c>
      <c r="G36" s="519" t="s">
        <v>535</v>
      </c>
      <c r="H36" s="520"/>
    </row>
    <row r="37" spans="1:8" s="21" customFormat="1" ht="26.25" customHeight="1" thickBot="1" x14ac:dyDescent="0.25">
      <c r="A37" s="138" t="s">
        <v>537</v>
      </c>
      <c r="B37" s="139" t="s">
        <v>264</v>
      </c>
      <c r="C37" s="139" t="s">
        <v>265</v>
      </c>
      <c r="D37" s="140" t="s">
        <v>538</v>
      </c>
      <c r="E37" s="141">
        <v>9055</v>
      </c>
      <c r="F37" s="142" t="s">
        <v>172</v>
      </c>
      <c r="G37" s="560" t="s">
        <v>539</v>
      </c>
      <c r="H37" s="561"/>
    </row>
  </sheetData>
  <mergeCells count="41">
    <mergeCell ref="G26:H26"/>
    <mergeCell ref="G27:H27"/>
    <mergeCell ref="G31:H31"/>
    <mergeCell ref="G29:H29"/>
    <mergeCell ref="G30:H30"/>
    <mergeCell ref="G28:H28"/>
    <mergeCell ref="A1:B1"/>
    <mergeCell ref="A10:H10"/>
    <mergeCell ref="A11:B11"/>
    <mergeCell ref="C11:D11"/>
    <mergeCell ref="E11:F11"/>
    <mergeCell ref="C1:H1"/>
    <mergeCell ref="C3:H3"/>
    <mergeCell ref="D4:E4"/>
    <mergeCell ref="B8:E9"/>
    <mergeCell ref="A2:B2"/>
    <mergeCell ref="C2:H2"/>
    <mergeCell ref="D5:E5"/>
    <mergeCell ref="G4:H5"/>
    <mergeCell ref="A12:B12"/>
    <mergeCell ref="C12:D12"/>
    <mergeCell ref="E12:F12"/>
    <mergeCell ref="D6:E6"/>
    <mergeCell ref="A13:H13"/>
    <mergeCell ref="G7:H9"/>
    <mergeCell ref="B17:C17"/>
    <mergeCell ref="E17:H17"/>
    <mergeCell ref="G36:H36"/>
    <mergeCell ref="G37:H37"/>
    <mergeCell ref="A24:B24"/>
    <mergeCell ref="G34:H34"/>
    <mergeCell ref="G35:H35"/>
    <mergeCell ref="G32:H32"/>
    <mergeCell ref="G33:H33"/>
    <mergeCell ref="G23:H23"/>
    <mergeCell ref="G24:H24"/>
    <mergeCell ref="B19:H19"/>
    <mergeCell ref="A23:B23"/>
    <mergeCell ref="B21:H21"/>
    <mergeCell ref="D23:F23"/>
    <mergeCell ref="D24:F24"/>
  </mergeCells>
  <phoneticPr fontId="0" type="noConversion"/>
  <hyperlinks>
    <hyperlink ref="A2:B2" location="Overview!A1" tooltip="Go to Trail Network Overview sheet" display="Trail Network Overview" xr:uid="{00000000-0004-0000-1000-000000000000}"/>
    <hyperlink ref="B8:C8" r:id="rId1" display="Native Legend Trail and Open Space" xr:uid="{00000000-0004-0000-1000-000001000000}"/>
    <hyperlink ref="B8:E8" r:id="rId2" display="https://www.crgov.com/files/woodlands bowl map.pdf" xr:uid="{00000000-0004-0000-1000-000002000000}"/>
    <hyperlink ref="B8:E9" r:id="rId3" display="townoffrisco.com/wp-content/uploads/2009/04/map-paved-paths.pdf" xr:uid="{00000000-0004-0000-1000-000003000000}"/>
    <hyperlink ref="D4:E4" location="DillonResLoop!A1" display="Dillon Reservoir Loop" xr:uid="{00000000-0004-0000-1000-000004000000}"/>
    <hyperlink ref="D5:E5" location="FriscoRidge!A1" display="Frisco Ridge" xr:uid="{00000000-0004-0000-1000-000005000000}"/>
  </hyperlinks>
  <pageMargins left="1" right="0.75" top="0.75" bottom="0.75" header="0.5" footer="0.5"/>
  <pageSetup scale="75" orientation="portrait" r:id="rId4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0059" divId="CO_70_20059" sourceType="sheet" destinationFile="C:\GPS\Bicycle\CO_70\CO_70_FL.htm" title="GeoBiking CO70 FL Trail Description" autoRepublish="1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8">
    <pageSetUpPr fitToPage="1"/>
  </sheetPr>
  <dimension ref="A1:I43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0</v>
      </c>
      <c r="B1" s="436"/>
      <c r="C1" s="437" t="s">
        <v>1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3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10" t="s">
        <v>4</v>
      </c>
      <c r="C4" s="30" t="s">
        <v>91</v>
      </c>
      <c r="D4" s="421" t="s">
        <v>366</v>
      </c>
      <c r="E4" s="421"/>
      <c r="F4" s="30" t="s">
        <v>93</v>
      </c>
      <c r="G4" s="422" t="s">
        <v>2</v>
      </c>
      <c r="H4" s="422"/>
      <c r="I4" s="21"/>
    </row>
    <row r="5" spans="1:9" x14ac:dyDescent="0.2">
      <c r="A5" s="29"/>
      <c r="B5" s="28"/>
      <c r="C5" s="20"/>
      <c r="D5" s="439" t="s">
        <v>367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COUNT(E27:E43)</f>
        <v>17</v>
      </c>
      <c r="C6" s="118"/>
      <c r="D6" s="2" t="s">
        <v>48</v>
      </c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41126</v>
      </c>
      <c r="G7" s="431"/>
      <c r="H7" s="431"/>
    </row>
    <row r="8" spans="1:9" x14ac:dyDescent="0.2">
      <c r="A8" s="44" t="s">
        <v>61</v>
      </c>
      <c r="B8" s="433" t="s">
        <v>47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10.9</v>
      </c>
      <c r="D12" s="444"/>
      <c r="E12" s="443">
        <v>9.6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9131</v>
      </c>
      <c r="B15" s="16">
        <f>E43</f>
        <v>9622</v>
      </c>
      <c r="C15" s="17">
        <v>9053</v>
      </c>
      <c r="D15" s="17">
        <v>9622</v>
      </c>
      <c r="E15" s="17">
        <f>B15 - A15</f>
        <v>491</v>
      </c>
      <c r="F15" s="17">
        <v>890</v>
      </c>
      <c r="G15" s="17"/>
      <c r="H15" s="3">
        <v>2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545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480</v>
      </c>
      <c r="F18" s="14"/>
      <c r="G18" s="46" t="s">
        <v>6</v>
      </c>
      <c r="H18" s="181">
        <v>208</v>
      </c>
    </row>
    <row r="19" spans="1:8" s="7" customFormat="1" ht="12.75" customHeight="1" x14ac:dyDescent="0.2">
      <c r="A19" s="26" t="s">
        <v>158</v>
      </c>
      <c r="B19" s="448" t="s">
        <v>479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1510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63" t="s">
        <v>65</v>
      </c>
      <c r="B24" s="563"/>
      <c r="C24" s="115" t="s">
        <v>65</v>
      </c>
      <c r="D24" s="458" t="s">
        <v>5</v>
      </c>
      <c r="E24" s="458"/>
      <c r="F24" s="458"/>
      <c r="G24" s="458" t="s">
        <v>481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288</v>
      </c>
      <c r="B27" s="124" t="s">
        <v>284</v>
      </c>
      <c r="C27" s="124" t="s">
        <v>285</v>
      </c>
      <c r="D27" s="125" t="s">
        <v>286</v>
      </c>
      <c r="E27" s="126">
        <v>9131</v>
      </c>
      <c r="F27" s="125" t="s">
        <v>166</v>
      </c>
      <c r="G27" s="497" t="s">
        <v>287</v>
      </c>
      <c r="H27" s="475"/>
    </row>
    <row r="28" spans="1:8" s="21" customFormat="1" x14ac:dyDescent="0.2">
      <c r="A28" s="127" t="s">
        <v>283</v>
      </c>
      <c r="B28" s="128" t="s">
        <v>289</v>
      </c>
      <c r="C28" s="128" t="s">
        <v>290</v>
      </c>
      <c r="D28" s="129" t="s">
        <v>291</v>
      </c>
      <c r="E28" s="121">
        <v>9127</v>
      </c>
      <c r="F28" s="129" t="s">
        <v>172</v>
      </c>
      <c r="G28" s="469" t="s">
        <v>292</v>
      </c>
      <c r="H28" s="455"/>
    </row>
    <row r="29" spans="1:8" s="21" customFormat="1" x14ac:dyDescent="0.2">
      <c r="A29" s="127" t="s">
        <v>293</v>
      </c>
      <c r="B29" s="128" t="s">
        <v>294</v>
      </c>
      <c r="C29" s="128" t="s">
        <v>295</v>
      </c>
      <c r="D29" s="129" t="s">
        <v>296</v>
      </c>
      <c r="E29" s="121">
        <v>9132</v>
      </c>
      <c r="F29" s="129" t="s">
        <v>172</v>
      </c>
      <c r="G29" s="469" t="s">
        <v>297</v>
      </c>
      <c r="H29" s="455"/>
    </row>
    <row r="30" spans="1:8" x14ac:dyDescent="0.2">
      <c r="A30" s="127" t="s">
        <v>298</v>
      </c>
      <c r="B30" s="128" t="s">
        <v>299</v>
      </c>
      <c r="C30" s="128" t="s">
        <v>300</v>
      </c>
      <c r="D30" s="129" t="s">
        <v>301</v>
      </c>
      <c r="E30" s="121">
        <v>9126</v>
      </c>
      <c r="F30" s="129" t="s">
        <v>166</v>
      </c>
      <c r="G30" s="469" t="s">
        <v>302</v>
      </c>
      <c r="H30" s="470"/>
    </row>
    <row r="31" spans="1:8" x14ac:dyDescent="0.2">
      <c r="A31" s="127" t="s">
        <v>307</v>
      </c>
      <c r="B31" s="128" t="s">
        <v>305</v>
      </c>
      <c r="C31" s="128" t="s">
        <v>303</v>
      </c>
      <c r="D31" s="129" t="s">
        <v>306</v>
      </c>
      <c r="E31" s="121">
        <v>9150</v>
      </c>
      <c r="F31" s="129" t="s">
        <v>172</v>
      </c>
      <c r="G31" s="494" t="s">
        <v>304</v>
      </c>
      <c r="H31" s="470"/>
    </row>
    <row r="32" spans="1:8" s="21" customFormat="1" x14ac:dyDescent="0.2">
      <c r="A32" s="127" t="s">
        <v>308</v>
      </c>
      <c r="B32" s="128" t="s">
        <v>309</v>
      </c>
      <c r="C32" s="128" t="s">
        <v>310</v>
      </c>
      <c r="D32" s="129" t="s">
        <v>311</v>
      </c>
      <c r="E32" s="121">
        <v>9164</v>
      </c>
      <c r="F32" s="129" t="s">
        <v>172</v>
      </c>
      <c r="G32" s="469" t="s">
        <v>312</v>
      </c>
      <c r="H32" s="455"/>
    </row>
    <row r="33" spans="1:8" s="21" customFormat="1" x14ac:dyDescent="0.2">
      <c r="A33" s="127" t="s">
        <v>313</v>
      </c>
      <c r="B33" s="128" t="s">
        <v>314</v>
      </c>
      <c r="C33" s="128" t="s">
        <v>315</v>
      </c>
      <c r="D33" s="129" t="s">
        <v>316</v>
      </c>
      <c r="E33" s="121">
        <v>9180</v>
      </c>
      <c r="F33" s="129" t="s">
        <v>172</v>
      </c>
      <c r="G33" s="469" t="s">
        <v>317</v>
      </c>
      <c r="H33" s="455"/>
    </row>
    <row r="34" spans="1:8" s="21" customFormat="1" x14ac:dyDescent="0.2">
      <c r="A34" s="127" t="s">
        <v>330</v>
      </c>
      <c r="B34" s="128" t="s">
        <v>273</v>
      </c>
      <c r="C34" s="128" t="s">
        <v>274</v>
      </c>
      <c r="D34" s="129" t="s">
        <v>318</v>
      </c>
      <c r="E34" s="121">
        <v>9063</v>
      </c>
      <c r="F34" s="129" t="s">
        <v>172</v>
      </c>
      <c r="G34" s="469" t="s">
        <v>319</v>
      </c>
      <c r="H34" s="455"/>
    </row>
    <row r="35" spans="1:8" s="21" customFormat="1" x14ac:dyDescent="0.2">
      <c r="A35" s="127" t="s">
        <v>320</v>
      </c>
      <c r="B35" s="128" t="s">
        <v>321</v>
      </c>
      <c r="C35" s="128" t="s">
        <v>322</v>
      </c>
      <c r="D35" s="129" t="s">
        <v>323</v>
      </c>
      <c r="E35" s="121">
        <v>9210</v>
      </c>
      <c r="F35" s="129" t="s">
        <v>172</v>
      </c>
      <c r="G35" s="469" t="s">
        <v>324</v>
      </c>
      <c r="H35" s="455"/>
    </row>
    <row r="36" spans="1:8" s="21" customFormat="1" x14ac:dyDescent="0.2">
      <c r="A36" s="127" t="s">
        <v>329</v>
      </c>
      <c r="B36" s="128" t="s">
        <v>325</v>
      </c>
      <c r="C36" s="128" t="s">
        <v>326</v>
      </c>
      <c r="D36" s="122" t="s">
        <v>327</v>
      </c>
      <c r="E36" s="121">
        <v>9224</v>
      </c>
      <c r="F36" s="129" t="s">
        <v>206</v>
      </c>
      <c r="G36" s="469" t="s">
        <v>328</v>
      </c>
      <c r="H36" s="455"/>
    </row>
    <row r="37" spans="1:8" s="21" customFormat="1" x14ac:dyDescent="0.2">
      <c r="A37" s="127" t="s">
        <v>331</v>
      </c>
      <c r="B37" s="128" t="s">
        <v>332</v>
      </c>
      <c r="C37" s="128" t="s">
        <v>333</v>
      </c>
      <c r="D37" s="129" t="s">
        <v>334</v>
      </c>
      <c r="E37" s="121">
        <v>9294</v>
      </c>
      <c r="F37" s="129" t="s">
        <v>206</v>
      </c>
      <c r="G37" s="469" t="s">
        <v>335</v>
      </c>
      <c r="H37" s="455"/>
    </row>
    <row r="38" spans="1:8" s="21" customFormat="1" x14ac:dyDescent="0.2">
      <c r="A38" s="127" t="s">
        <v>336</v>
      </c>
      <c r="B38" s="128" t="s">
        <v>337</v>
      </c>
      <c r="C38" s="128" t="s">
        <v>338</v>
      </c>
      <c r="D38" s="129" t="s">
        <v>339</v>
      </c>
      <c r="E38" s="121">
        <v>9365</v>
      </c>
      <c r="F38" s="129" t="s">
        <v>281</v>
      </c>
      <c r="G38" s="469"/>
      <c r="H38" s="455"/>
    </row>
    <row r="39" spans="1:8" s="21" customFormat="1" x14ac:dyDescent="0.2">
      <c r="A39" s="127" t="s">
        <v>344</v>
      </c>
      <c r="B39" s="128" t="s">
        <v>340</v>
      </c>
      <c r="C39" s="128" t="s">
        <v>341</v>
      </c>
      <c r="D39" s="129" t="s">
        <v>342</v>
      </c>
      <c r="E39" s="121">
        <v>9474</v>
      </c>
      <c r="F39" s="129" t="s">
        <v>343</v>
      </c>
      <c r="G39" s="469"/>
      <c r="H39" s="455"/>
    </row>
    <row r="40" spans="1:8" s="21" customFormat="1" x14ac:dyDescent="0.2">
      <c r="A40" s="127" t="s">
        <v>350</v>
      </c>
      <c r="B40" s="128" t="s">
        <v>345</v>
      </c>
      <c r="C40" s="128" t="s">
        <v>346</v>
      </c>
      <c r="D40" s="129" t="s">
        <v>347</v>
      </c>
      <c r="E40" s="121">
        <v>9572</v>
      </c>
      <c r="F40" s="129" t="s">
        <v>348</v>
      </c>
      <c r="G40" s="469" t="s">
        <v>349</v>
      </c>
      <c r="H40" s="455"/>
    </row>
    <row r="41" spans="1:8" s="21" customFormat="1" x14ac:dyDescent="0.2">
      <c r="A41" s="127" t="s">
        <v>351</v>
      </c>
      <c r="B41" s="128" t="s">
        <v>352</v>
      </c>
      <c r="C41" s="128" t="s">
        <v>353</v>
      </c>
      <c r="D41" s="129" t="s">
        <v>354</v>
      </c>
      <c r="E41" s="121">
        <v>9583</v>
      </c>
      <c r="F41" s="129" t="s">
        <v>172</v>
      </c>
      <c r="G41" s="469" t="s">
        <v>355</v>
      </c>
      <c r="H41" s="455"/>
    </row>
    <row r="42" spans="1:8" s="21" customFormat="1" x14ac:dyDescent="0.2">
      <c r="A42" s="127" t="s">
        <v>356</v>
      </c>
      <c r="B42" s="128" t="s">
        <v>357</v>
      </c>
      <c r="C42" s="128" t="s">
        <v>358</v>
      </c>
      <c r="D42" s="129" t="s">
        <v>359</v>
      </c>
      <c r="E42" s="121">
        <v>9615</v>
      </c>
      <c r="F42" s="129" t="s">
        <v>178</v>
      </c>
      <c r="G42" s="469" t="s">
        <v>360</v>
      </c>
      <c r="H42" s="455"/>
    </row>
    <row r="43" spans="1:8" s="21" customFormat="1" ht="13.5" thickBot="1" x14ac:dyDescent="0.25">
      <c r="A43" s="130" t="s">
        <v>361</v>
      </c>
      <c r="B43" s="131" t="s">
        <v>362</v>
      </c>
      <c r="C43" s="131" t="s">
        <v>363</v>
      </c>
      <c r="D43" s="131" t="s">
        <v>364</v>
      </c>
      <c r="E43" s="132">
        <v>9622</v>
      </c>
      <c r="F43" s="131" t="s">
        <v>172</v>
      </c>
      <c r="G43" s="521" t="s">
        <v>365</v>
      </c>
      <c r="H43" s="451"/>
    </row>
  </sheetData>
  <mergeCells count="46">
    <mergeCell ref="G42:H42"/>
    <mergeCell ref="G36:H36"/>
    <mergeCell ref="G43:H43"/>
    <mergeCell ref="A24:B24"/>
    <mergeCell ref="G33:H33"/>
    <mergeCell ref="G34:H34"/>
    <mergeCell ref="G37:H37"/>
    <mergeCell ref="G41:H41"/>
    <mergeCell ref="G31:H31"/>
    <mergeCell ref="G32:H32"/>
    <mergeCell ref="G38:H38"/>
    <mergeCell ref="G35:H35"/>
    <mergeCell ref="G26:H26"/>
    <mergeCell ref="G27:H27"/>
    <mergeCell ref="G30:H30"/>
    <mergeCell ref="G28:H28"/>
    <mergeCell ref="G29:H29"/>
    <mergeCell ref="G39:H39"/>
    <mergeCell ref="G40:H40"/>
    <mergeCell ref="A2:B2"/>
    <mergeCell ref="B17:C17"/>
    <mergeCell ref="E17:H17"/>
    <mergeCell ref="C2:H2"/>
    <mergeCell ref="A12:B12"/>
    <mergeCell ref="C12:D12"/>
    <mergeCell ref="E12:F12"/>
    <mergeCell ref="A13:H13"/>
    <mergeCell ref="D5:E5"/>
    <mergeCell ref="G4:H5"/>
    <mergeCell ref="G7:H9"/>
    <mergeCell ref="A23:B23"/>
    <mergeCell ref="B21:H21"/>
    <mergeCell ref="D23:F23"/>
    <mergeCell ref="D24:F24"/>
    <mergeCell ref="A1:B1"/>
    <mergeCell ref="A10:H10"/>
    <mergeCell ref="A11:B11"/>
    <mergeCell ref="C11:D11"/>
    <mergeCell ref="E11:F11"/>
    <mergeCell ref="C1:H1"/>
    <mergeCell ref="G23:H23"/>
    <mergeCell ref="G24:H24"/>
    <mergeCell ref="B19:H19"/>
    <mergeCell ref="C3:H3"/>
    <mergeCell ref="D4:E4"/>
    <mergeCell ref="B8:E9"/>
  </mergeCells>
  <phoneticPr fontId="0" type="noConversion"/>
  <hyperlinks>
    <hyperlink ref="A2:B2" location="Overview!A1" tooltip="Go to Trail Network Overview sheet" display="Trail Network Overview" xr:uid="{00000000-0004-0000-1100-000000000000}"/>
    <hyperlink ref="D4:E4" location="DillonResLoop!A1" display="Dillon Reservoir Loop " xr:uid="{00000000-0004-0000-1100-000001000000}"/>
    <hyperlink ref="D5:E5" location="FriscoLoop!A1" display="Frisco Loop" xr:uid="{00000000-0004-0000-1100-000002000000}"/>
    <hyperlink ref="D6" location="TenMileCop!A1" display="Ten Mile Copper Mtn" xr:uid="{00000000-0004-0000-1100-000003000000}"/>
    <hyperlink ref="B8:E9" r:id="rId1" display="co.summit.co.us/DocumentView.aspx?DID=910" xr:uid="{00000000-0004-0000-1100-000004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6947" divId="DR_Out_26947" sourceType="sheet" destinationFile="C:\GPS\Bicycle\CO_70\CO_70_FR.htm" title="GeoBiking CO_70 FR Trail Description" autoRepublish="1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56"/>
  <sheetViews>
    <sheetView zoomScaleNormal="100" workbookViewId="0">
      <selection activeCell="G7" sqref="G7:H9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35</v>
      </c>
      <c r="B1" s="436"/>
      <c r="C1" s="437" t="s">
        <v>36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1746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29" t="s">
        <v>37</v>
      </c>
      <c r="C4" s="30" t="s">
        <v>91</v>
      </c>
      <c r="D4" s="439" t="s">
        <v>1598</v>
      </c>
      <c r="E4" s="439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COUNT(E28:E56)</f>
        <v>29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41541</v>
      </c>
      <c r="G7" s="431"/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16.399999999999999</v>
      </c>
      <c r="D12" s="444"/>
      <c r="E12" s="443">
        <v>14.3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E29</f>
        <v>5752</v>
      </c>
      <c r="B15" s="16">
        <f>E56</f>
        <v>6176</v>
      </c>
      <c r="C15" s="17">
        <f>E31</f>
        <v>5729</v>
      </c>
      <c r="D15" s="17">
        <f>E56</f>
        <v>6176</v>
      </c>
      <c r="E15" s="17">
        <f>B15 - A15</f>
        <v>424</v>
      </c>
      <c r="F15" s="17">
        <v>1772</v>
      </c>
      <c r="G15" s="17"/>
      <c r="H15" s="3">
        <v>4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749</v>
      </c>
      <c r="C17" s="448"/>
      <c r="D17" s="46" t="s">
        <v>160</v>
      </c>
      <c r="E17" s="449" t="s">
        <v>1745</v>
      </c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4" t="s">
        <v>1741</v>
      </c>
      <c r="F18" s="14"/>
      <c r="G18" s="46" t="s">
        <v>6</v>
      </c>
      <c r="H18" s="181">
        <v>225</v>
      </c>
    </row>
    <row r="19" spans="1:8" s="7" customFormat="1" ht="12.75" customHeight="1" x14ac:dyDescent="0.2">
      <c r="A19" s="26" t="s">
        <v>158</v>
      </c>
      <c r="B19" s="448" t="s">
        <v>1740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566" t="s">
        <v>1744</v>
      </c>
      <c r="C21" s="567"/>
      <c r="D21" s="567"/>
      <c r="E21" s="567"/>
      <c r="F21" s="567"/>
      <c r="G21" s="567"/>
      <c r="H21" s="567"/>
    </row>
    <row r="22" spans="1:8" s="7" customFormat="1" ht="25.5" customHeight="1" x14ac:dyDescent="0.2">
      <c r="A22" s="26"/>
      <c r="B22" s="480"/>
      <c r="C22" s="452"/>
      <c r="D22" s="452"/>
      <c r="E22" s="452"/>
      <c r="F22" s="452"/>
      <c r="G22" s="452"/>
      <c r="H22" s="452"/>
    </row>
    <row r="23" spans="1:8" ht="13.5" thickBot="1" x14ac:dyDescent="0.25"/>
    <row r="24" spans="1:8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8" x14ac:dyDescent="0.2">
      <c r="A25" s="554" t="s">
        <v>64</v>
      </c>
      <c r="B25" s="554"/>
      <c r="C25" s="230" t="s">
        <v>143</v>
      </c>
      <c r="D25" s="457" t="s">
        <v>1751</v>
      </c>
      <c r="E25" s="458"/>
      <c r="F25" s="458"/>
      <c r="G25" s="457" t="s">
        <v>1752</v>
      </c>
      <c r="H25" s="458"/>
    </row>
    <row r="26" spans="1:8" ht="13.5" thickBot="1" x14ac:dyDescent="0.25"/>
    <row r="27" spans="1:8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8" s="21" customFormat="1" x14ac:dyDescent="0.2">
      <c r="A28" s="231" t="s">
        <v>1743</v>
      </c>
      <c r="B28" s="232" t="s">
        <v>1602</v>
      </c>
      <c r="C28" s="232" t="s">
        <v>1603</v>
      </c>
      <c r="D28" s="233" t="s">
        <v>1604</v>
      </c>
      <c r="E28" s="234">
        <v>5746</v>
      </c>
      <c r="F28" s="233" t="s">
        <v>178</v>
      </c>
      <c r="G28" s="568" t="s">
        <v>1600</v>
      </c>
      <c r="H28" s="569"/>
    </row>
    <row r="29" spans="1:8" s="21" customFormat="1" x14ac:dyDescent="0.2">
      <c r="A29" s="127" t="s">
        <v>1599</v>
      </c>
      <c r="B29" s="178" t="s">
        <v>1602</v>
      </c>
      <c r="C29" s="178" t="s">
        <v>1727</v>
      </c>
      <c r="D29" s="179" t="s">
        <v>1605</v>
      </c>
      <c r="E29" s="121">
        <v>5752</v>
      </c>
      <c r="F29" s="179" t="s">
        <v>166</v>
      </c>
      <c r="G29" s="454" t="s">
        <v>1601</v>
      </c>
      <c r="H29" s="455"/>
    </row>
    <row r="30" spans="1:8" s="21" customFormat="1" x14ac:dyDescent="0.2">
      <c r="A30" s="127" t="s">
        <v>1606</v>
      </c>
      <c r="B30" s="178" t="s">
        <v>1607</v>
      </c>
      <c r="C30" s="178" t="s">
        <v>1608</v>
      </c>
      <c r="D30" s="179" t="s">
        <v>1609</v>
      </c>
      <c r="E30" s="121">
        <v>5732</v>
      </c>
      <c r="F30" s="179" t="s">
        <v>172</v>
      </c>
      <c r="G30" s="454" t="s">
        <v>1427</v>
      </c>
      <c r="H30" s="455"/>
    </row>
    <row r="31" spans="1:8" x14ac:dyDescent="0.2">
      <c r="A31" s="127" t="s">
        <v>1610</v>
      </c>
      <c r="B31" s="178" t="s">
        <v>1611</v>
      </c>
      <c r="C31" s="178" t="s">
        <v>1612</v>
      </c>
      <c r="D31" s="179" t="s">
        <v>1613</v>
      </c>
      <c r="E31" s="121">
        <v>5729</v>
      </c>
      <c r="F31" s="179" t="s">
        <v>912</v>
      </c>
      <c r="G31" s="454" t="s">
        <v>1614</v>
      </c>
      <c r="H31" s="470"/>
    </row>
    <row r="32" spans="1:8" ht="26.25" customHeight="1" x14ac:dyDescent="0.2">
      <c r="A32" s="127" t="s">
        <v>1615</v>
      </c>
      <c r="B32" s="178" t="s">
        <v>1616</v>
      </c>
      <c r="C32" s="178" t="s">
        <v>1617</v>
      </c>
      <c r="D32" s="179" t="s">
        <v>1618</v>
      </c>
      <c r="E32" s="121">
        <v>5760</v>
      </c>
      <c r="F32" s="179" t="s">
        <v>912</v>
      </c>
      <c r="G32" s="471" t="s">
        <v>1619</v>
      </c>
      <c r="H32" s="472"/>
    </row>
    <row r="33" spans="1:8" s="21" customFormat="1" x14ac:dyDescent="0.2">
      <c r="A33" s="127" t="s">
        <v>1620</v>
      </c>
      <c r="B33" s="178" t="s">
        <v>1621</v>
      </c>
      <c r="C33" s="178" t="s">
        <v>1622</v>
      </c>
      <c r="D33" s="179" t="s">
        <v>1623</v>
      </c>
      <c r="E33" s="121">
        <v>5755</v>
      </c>
      <c r="F33" s="179" t="s">
        <v>394</v>
      </c>
      <c r="G33" s="454" t="s">
        <v>1624</v>
      </c>
      <c r="H33" s="455"/>
    </row>
    <row r="34" spans="1:8" s="21" customFormat="1" x14ac:dyDescent="0.2">
      <c r="A34" s="127" t="s">
        <v>1625</v>
      </c>
      <c r="B34" s="178" t="s">
        <v>1626</v>
      </c>
      <c r="C34" s="178" t="s">
        <v>1627</v>
      </c>
      <c r="D34" s="179" t="s">
        <v>1628</v>
      </c>
      <c r="E34" s="121">
        <v>5825</v>
      </c>
      <c r="F34" s="179" t="s">
        <v>770</v>
      </c>
      <c r="G34" s="454" t="s">
        <v>1629</v>
      </c>
      <c r="H34" s="455"/>
    </row>
    <row r="35" spans="1:8" s="21" customFormat="1" x14ac:dyDescent="0.2">
      <c r="A35" s="127" t="s">
        <v>1630</v>
      </c>
      <c r="B35" s="178" t="s">
        <v>1631</v>
      </c>
      <c r="C35" s="178" t="s">
        <v>1632</v>
      </c>
      <c r="D35" s="179" t="s">
        <v>1633</v>
      </c>
      <c r="E35" s="121">
        <v>5779</v>
      </c>
      <c r="F35" s="179" t="s">
        <v>235</v>
      </c>
      <c r="G35" s="454" t="s">
        <v>1633</v>
      </c>
      <c r="H35" s="455"/>
    </row>
    <row r="36" spans="1:8" s="21" customFormat="1" x14ac:dyDescent="0.2">
      <c r="A36" s="127" t="s">
        <v>1635</v>
      </c>
      <c r="B36" s="178" t="s">
        <v>1636</v>
      </c>
      <c r="C36" s="178" t="s">
        <v>1637</v>
      </c>
      <c r="D36" s="179" t="s">
        <v>1638</v>
      </c>
      <c r="E36" s="121">
        <v>5773</v>
      </c>
      <c r="F36" s="179" t="s">
        <v>394</v>
      </c>
      <c r="G36" s="454" t="s">
        <v>1634</v>
      </c>
      <c r="H36" s="455"/>
    </row>
    <row r="37" spans="1:8" s="21" customFormat="1" x14ac:dyDescent="0.2">
      <c r="A37" s="127" t="s">
        <v>1639</v>
      </c>
      <c r="B37" s="178" t="s">
        <v>1640</v>
      </c>
      <c r="C37" s="178" t="s">
        <v>1641</v>
      </c>
      <c r="D37" s="183" t="s">
        <v>911</v>
      </c>
      <c r="E37" s="121">
        <v>5887</v>
      </c>
      <c r="F37" s="179" t="s">
        <v>912</v>
      </c>
      <c r="G37" s="454" t="s">
        <v>1642</v>
      </c>
      <c r="H37" s="455"/>
    </row>
    <row r="38" spans="1:8" s="21" customFormat="1" x14ac:dyDescent="0.2">
      <c r="A38" s="127" t="s">
        <v>1643</v>
      </c>
      <c r="B38" s="178" t="s">
        <v>1644</v>
      </c>
      <c r="C38" s="178" t="s">
        <v>1645</v>
      </c>
      <c r="D38" s="179" t="s">
        <v>1646</v>
      </c>
      <c r="E38" s="198">
        <v>5822</v>
      </c>
      <c r="F38" s="179" t="s">
        <v>172</v>
      </c>
      <c r="G38" s="454" t="s">
        <v>1647</v>
      </c>
      <c r="H38" s="556"/>
    </row>
    <row r="39" spans="1:8" s="21" customFormat="1" x14ac:dyDescent="0.2">
      <c r="A39" s="127" t="s">
        <v>1648</v>
      </c>
      <c r="B39" s="178" t="s">
        <v>1649</v>
      </c>
      <c r="C39" s="178" t="s">
        <v>1650</v>
      </c>
      <c r="D39" s="179" t="s">
        <v>1651</v>
      </c>
      <c r="E39" s="121">
        <v>5865</v>
      </c>
      <c r="F39" s="179" t="s">
        <v>178</v>
      </c>
      <c r="G39" s="454" t="s">
        <v>1652</v>
      </c>
      <c r="H39" s="455"/>
    </row>
    <row r="40" spans="1:8" s="21" customFormat="1" ht="13.5" customHeight="1" x14ac:dyDescent="0.2">
      <c r="A40" s="192" t="s">
        <v>1653</v>
      </c>
      <c r="B40" s="193" t="s">
        <v>1654</v>
      </c>
      <c r="C40" s="193" t="s">
        <v>1655</v>
      </c>
      <c r="D40" s="194" t="s">
        <v>1656</v>
      </c>
      <c r="E40" s="195">
        <v>5861</v>
      </c>
      <c r="F40" s="194" t="s">
        <v>1354</v>
      </c>
      <c r="G40" s="471" t="s">
        <v>1657</v>
      </c>
      <c r="H40" s="472"/>
    </row>
    <row r="41" spans="1:8" s="21" customFormat="1" ht="13.5" customHeight="1" x14ac:dyDescent="0.2">
      <c r="A41" s="192" t="s">
        <v>1658</v>
      </c>
      <c r="B41" s="193" t="s">
        <v>1659</v>
      </c>
      <c r="C41" s="193" t="s">
        <v>1728</v>
      </c>
      <c r="D41" s="194" t="s">
        <v>1661</v>
      </c>
      <c r="E41" s="195">
        <v>5961</v>
      </c>
      <c r="F41" s="194" t="s">
        <v>178</v>
      </c>
      <c r="G41" s="471" t="s">
        <v>1660</v>
      </c>
      <c r="H41" s="472"/>
    </row>
    <row r="42" spans="1:8" s="21" customFormat="1" ht="13.5" customHeight="1" x14ac:dyDescent="0.2">
      <c r="A42" s="192" t="s">
        <v>1666</v>
      </c>
      <c r="B42" s="193" t="s">
        <v>1667</v>
      </c>
      <c r="C42" s="193" t="s">
        <v>1668</v>
      </c>
      <c r="D42" s="194" t="s">
        <v>1669</v>
      </c>
      <c r="E42" s="195">
        <v>6121</v>
      </c>
      <c r="F42" s="194" t="s">
        <v>1670</v>
      </c>
      <c r="G42" s="471" t="s">
        <v>1671</v>
      </c>
      <c r="H42" s="472"/>
    </row>
    <row r="43" spans="1:8" s="21" customFormat="1" ht="13.5" customHeight="1" x14ac:dyDescent="0.2">
      <c r="A43" s="192" t="s">
        <v>1676</v>
      </c>
      <c r="B43" s="193" t="s">
        <v>1662</v>
      </c>
      <c r="C43" s="193" t="s">
        <v>1663</v>
      </c>
      <c r="D43" s="194" t="s">
        <v>1664</v>
      </c>
      <c r="E43" s="195">
        <v>6127</v>
      </c>
      <c r="F43" s="194" t="s">
        <v>178</v>
      </c>
      <c r="G43" s="471" t="s">
        <v>1665</v>
      </c>
      <c r="H43" s="472"/>
    </row>
    <row r="44" spans="1:8" s="21" customFormat="1" ht="27.75" customHeight="1" x14ac:dyDescent="0.2">
      <c r="A44" s="192" t="s">
        <v>1672</v>
      </c>
      <c r="B44" s="193" t="s">
        <v>1729</v>
      </c>
      <c r="C44" s="193" t="s">
        <v>1673</v>
      </c>
      <c r="D44" s="194" t="s">
        <v>1674</v>
      </c>
      <c r="E44" s="195">
        <v>6133</v>
      </c>
      <c r="F44" s="194" t="s">
        <v>1354</v>
      </c>
      <c r="G44" s="471" t="s">
        <v>1675</v>
      </c>
      <c r="H44" s="472"/>
    </row>
    <row r="45" spans="1:8" s="21" customFormat="1" x14ac:dyDescent="0.2">
      <c r="A45" s="235" t="s">
        <v>1712</v>
      </c>
      <c r="B45" s="236" t="s">
        <v>1713</v>
      </c>
      <c r="C45" s="236" t="s">
        <v>1714</v>
      </c>
      <c r="D45" s="237" t="s">
        <v>1730</v>
      </c>
      <c r="E45" s="238">
        <v>7017</v>
      </c>
      <c r="F45" s="237" t="s">
        <v>1715</v>
      </c>
      <c r="G45" s="498" t="s">
        <v>1716</v>
      </c>
      <c r="H45" s="499"/>
    </row>
    <row r="46" spans="1:8" s="21" customFormat="1" x14ac:dyDescent="0.2">
      <c r="A46" s="235" t="s">
        <v>1717</v>
      </c>
      <c r="B46" s="236" t="s">
        <v>1718</v>
      </c>
      <c r="C46" s="236" t="s">
        <v>1719</v>
      </c>
      <c r="D46" s="237" t="s">
        <v>1720</v>
      </c>
      <c r="E46" s="238">
        <v>7165</v>
      </c>
      <c r="F46" s="237" t="s">
        <v>1354</v>
      </c>
      <c r="G46" s="498" t="s">
        <v>1721</v>
      </c>
      <c r="H46" s="499"/>
    </row>
    <row r="47" spans="1:8" s="21" customFormat="1" x14ac:dyDescent="0.2">
      <c r="A47" s="235" t="s">
        <v>1722</v>
      </c>
      <c r="B47" s="236" t="s">
        <v>1723</v>
      </c>
      <c r="C47" s="236" t="s">
        <v>1724</v>
      </c>
      <c r="D47" s="237" t="s">
        <v>1725</v>
      </c>
      <c r="E47" s="238">
        <v>7164</v>
      </c>
      <c r="F47" s="237" t="s">
        <v>206</v>
      </c>
      <c r="G47" s="498" t="s">
        <v>1726</v>
      </c>
      <c r="H47" s="499"/>
    </row>
    <row r="48" spans="1:8" s="21" customFormat="1" x14ac:dyDescent="0.2">
      <c r="A48" s="235" t="s">
        <v>1708</v>
      </c>
      <c r="B48" s="236" t="s">
        <v>1733</v>
      </c>
      <c r="C48" s="236" t="s">
        <v>1734</v>
      </c>
      <c r="D48" s="237" t="s">
        <v>1709</v>
      </c>
      <c r="E48" s="238">
        <v>7257</v>
      </c>
      <c r="F48" s="237" t="s">
        <v>1710</v>
      </c>
      <c r="G48" s="564" t="s">
        <v>1711</v>
      </c>
      <c r="H48" s="565"/>
    </row>
    <row r="49" spans="1:8" s="21" customFormat="1" ht="13.5" customHeight="1" x14ac:dyDescent="0.2">
      <c r="A49" s="192" t="s">
        <v>1677</v>
      </c>
      <c r="B49" s="193" t="s">
        <v>1731</v>
      </c>
      <c r="C49" s="193" t="s">
        <v>1732</v>
      </c>
      <c r="D49" s="194" t="s">
        <v>1664</v>
      </c>
      <c r="E49" s="195">
        <v>6139</v>
      </c>
      <c r="F49" s="194" t="s">
        <v>178</v>
      </c>
      <c r="G49" s="471" t="s">
        <v>1678</v>
      </c>
      <c r="H49" s="472"/>
    </row>
    <row r="50" spans="1:8" s="21" customFormat="1" ht="13.5" customHeight="1" x14ac:dyDescent="0.2">
      <c r="A50" s="192" t="s">
        <v>1684</v>
      </c>
      <c r="B50" s="193" t="s">
        <v>1685</v>
      </c>
      <c r="C50" s="193" t="s">
        <v>1686</v>
      </c>
      <c r="D50" s="194" t="s">
        <v>1688</v>
      </c>
      <c r="E50" s="195">
        <v>6114</v>
      </c>
      <c r="F50" s="194" t="s">
        <v>720</v>
      </c>
      <c r="G50" s="471" t="s">
        <v>1682</v>
      </c>
      <c r="H50" s="472"/>
    </row>
    <row r="51" spans="1:8" s="21" customFormat="1" x14ac:dyDescent="0.2">
      <c r="A51" s="192" t="s">
        <v>1679</v>
      </c>
      <c r="B51" s="193" t="s">
        <v>1680</v>
      </c>
      <c r="C51" s="193" t="s">
        <v>1687</v>
      </c>
      <c r="D51" s="194" t="s">
        <v>1681</v>
      </c>
      <c r="E51" s="195">
        <v>6117</v>
      </c>
      <c r="F51" s="194" t="s">
        <v>720</v>
      </c>
      <c r="G51" s="471" t="s">
        <v>1683</v>
      </c>
      <c r="H51" s="472"/>
    </row>
    <row r="52" spans="1:8" s="21" customFormat="1" x14ac:dyDescent="0.2">
      <c r="A52" s="192" t="s">
        <v>1689</v>
      </c>
      <c r="B52" s="193" t="s">
        <v>1690</v>
      </c>
      <c r="C52" s="193" t="s">
        <v>1691</v>
      </c>
      <c r="D52" s="194" t="s">
        <v>1692</v>
      </c>
      <c r="E52" s="195">
        <v>6132</v>
      </c>
      <c r="F52" s="194" t="s">
        <v>178</v>
      </c>
      <c r="G52" s="471" t="s">
        <v>1693</v>
      </c>
      <c r="H52" s="472"/>
    </row>
    <row r="53" spans="1:8" s="21" customFormat="1" x14ac:dyDescent="0.2">
      <c r="A53" s="192" t="s">
        <v>1696</v>
      </c>
      <c r="B53" s="193" t="s">
        <v>1735</v>
      </c>
      <c r="C53" s="193" t="s">
        <v>1736</v>
      </c>
      <c r="D53" s="194" t="s">
        <v>1694</v>
      </c>
      <c r="E53" s="195">
        <v>6127</v>
      </c>
      <c r="F53" s="194" t="s">
        <v>720</v>
      </c>
      <c r="G53" s="471"/>
      <c r="H53" s="472"/>
    </row>
    <row r="54" spans="1:8" s="21" customFormat="1" x14ac:dyDescent="0.2">
      <c r="A54" s="192" t="s">
        <v>1695</v>
      </c>
      <c r="B54" s="193" t="s">
        <v>1699</v>
      </c>
      <c r="C54" s="193" t="s">
        <v>1697</v>
      </c>
      <c r="D54" s="194" t="s">
        <v>1698</v>
      </c>
      <c r="E54" s="195">
        <v>6151</v>
      </c>
      <c r="F54" s="194" t="s">
        <v>720</v>
      </c>
      <c r="G54" s="471"/>
      <c r="H54" s="472"/>
    </row>
    <row r="55" spans="1:8" s="21" customFormat="1" x14ac:dyDescent="0.2">
      <c r="A55" s="192" t="s">
        <v>1700</v>
      </c>
      <c r="B55" s="193" t="s">
        <v>1701</v>
      </c>
      <c r="C55" s="193" t="s">
        <v>1702</v>
      </c>
      <c r="D55" s="194" t="s">
        <v>1703</v>
      </c>
      <c r="E55" s="195">
        <v>6154</v>
      </c>
      <c r="F55" s="194" t="s">
        <v>720</v>
      </c>
      <c r="G55" s="471"/>
      <c r="H55" s="472"/>
    </row>
    <row r="56" spans="1:8" s="21" customFormat="1" ht="13.5" thickBot="1" x14ac:dyDescent="0.25">
      <c r="A56" s="130" t="s">
        <v>1704</v>
      </c>
      <c r="B56" s="180" t="s">
        <v>1737</v>
      </c>
      <c r="C56" s="180" t="s">
        <v>1705</v>
      </c>
      <c r="D56" s="180" t="s">
        <v>1706</v>
      </c>
      <c r="E56" s="132">
        <v>6176</v>
      </c>
      <c r="F56" s="180" t="s">
        <v>178</v>
      </c>
      <c r="G56" s="450" t="s">
        <v>1707</v>
      </c>
      <c r="H56" s="451"/>
    </row>
  </sheetData>
  <mergeCells count="59">
    <mergeCell ref="G40:H40"/>
    <mergeCell ref="G51:H51"/>
    <mergeCell ref="G52:H52"/>
    <mergeCell ref="G41:H41"/>
    <mergeCell ref="G43:H43"/>
    <mergeCell ref="G44:H44"/>
    <mergeCell ref="G49:H49"/>
    <mergeCell ref="G50:H50"/>
    <mergeCell ref="G42:H42"/>
    <mergeCell ref="G36:H36"/>
    <mergeCell ref="G37:H37"/>
    <mergeCell ref="G56:H56"/>
    <mergeCell ref="A25:B25"/>
    <mergeCell ref="G34:H34"/>
    <mergeCell ref="G35:H35"/>
    <mergeCell ref="G38:H38"/>
    <mergeCell ref="G39:H39"/>
    <mergeCell ref="G32:H32"/>
    <mergeCell ref="G33:H33"/>
    <mergeCell ref="G27:H27"/>
    <mergeCell ref="G28:H28"/>
    <mergeCell ref="G31:H31"/>
    <mergeCell ref="G29:H29"/>
    <mergeCell ref="G30:H30"/>
    <mergeCell ref="G53:H53"/>
    <mergeCell ref="B17:C17"/>
    <mergeCell ref="E17:H17"/>
    <mergeCell ref="C2:H2"/>
    <mergeCell ref="A12:B12"/>
    <mergeCell ref="C12:D12"/>
    <mergeCell ref="E12:F12"/>
    <mergeCell ref="A13:H13"/>
    <mergeCell ref="D5:E5"/>
    <mergeCell ref="G4:H5"/>
    <mergeCell ref="G7:H9"/>
    <mergeCell ref="A1:B1"/>
    <mergeCell ref="A10:H10"/>
    <mergeCell ref="A11:B11"/>
    <mergeCell ref="C11:D11"/>
    <mergeCell ref="E11:F11"/>
    <mergeCell ref="C1:H1"/>
    <mergeCell ref="C3:H3"/>
    <mergeCell ref="D4:E4"/>
    <mergeCell ref="B8:E9"/>
    <mergeCell ref="A2:B2"/>
    <mergeCell ref="B19:H19"/>
    <mergeCell ref="A24:B24"/>
    <mergeCell ref="B21:H21"/>
    <mergeCell ref="D24:F24"/>
    <mergeCell ref="D25:F25"/>
    <mergeCell ref="B22:H22"/>
    <mergeCell ref="G24:H24"/>
    <mergeCell ref="G25:H25"/>
    <mergeCell ref="G54:H54"/>
    <mergeCell ref="G55:H55"/>
    <mergeCell ref="G45:H45"/>
    <mergeCell ref="G47:H47"/>
    <mergeCell ref="G48:H48"/>
    <mergeCell ref="G46:H46"/>
  </mergeCells>
  <phoneticPr fontId="0" type="noConversion"/>
  <hyperlinks>
    <hyperlink ref="A2:B2" location="Overview!A1" tooltip="Go to Trail Network Overview sheet" display="Trail Network Overview" xr:uid="{00000000-0004-0000-1200-000000000000}"/>
    <hyperlink ref="D4:E4" location="RioGrande!A1" display="Rio Grande Rail Trail" xr:uid="{00000000-0004-0000-1200-000001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30027" divId="CO_70_30027" sourceType="sheet" destinationFile="C:\GPS\Bicycle\CO_70\CO_70_GWC.htm" title="GeoBiking CO_70 GWC Trail Descrition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1207</v>
      </c>
      <c r="B1" s="436"/>
      <c r="C1" s="437" t="s">
        <v>1281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12" t="s">
        <v>1208</v>
      </c>
      <c r="C4" s="30" t="s">
        <v>91</v>
      </c>
      <c r="D4" s="421" t="s">
        <v>1209</v>
      </c>
      <c r="E4" s="421"/>
      <c r="F4" s="30" t="s">
        <v>93</v>
      </c>
      <c r="G4" s="422" t="s">
        <v>1493</v>
      </c>
      <c r="H4" s="422"/>
      <c r="I4" s="21"/>
    </row>
    <row r="5" spans="1:9" x14ac:dyDescent="0.2">
      <c r="A5" s="29"/>
      <c r="B5" s="28"/>
      <c r="C5" s="20"/>
      <c r="D5" s="421" t="s">
        <v>44</v>
      </c>
      <c r="E5" s="421"/>
      <c r="G5" s="422"/>
      <c r="H5" s="422"/>
      <c r="I5" s="21"/>
    </row>
    <row r="6" spans="1:9" x14ac:dyDescent="0.2">
      <c r="A6" s="20" t="s">
        <v>87</v>
      </c>
      <c r="B6" s="35">
        <f>COUNT(E27:E38)</f>
        <v>12</v>
      </c>
      <c r="C6"/>
      <c r="D6" s="430" t="s">
        <v>56</v>
      </c>
      <c r="E6" s="430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/>
      <c r="H7" s="431"/>
    </row>
    <row r="8" spans="1:9" x14ac:dyDescent="0.2">
      <c r="A8" s="44" t="s">
        <v>61</v>
      </c>
      <c r="B8" s="433" t="s">
        <v>45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5</v>
      </c>
      <c r="D12" s="444"/>
      <c r="E12" s="443">
        <v>3.6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7801</v>
      </c>
      <c r="B15" s="16">
        <f>E38</f>
        <v>7712</v>
      </c>
      <c r="C15" s="17">
        <v>7710</v>
      </c>
      <c r="D15" s="17">
        <v>7943</v>
      </c>
      <c r="E15" s="17">
        <f>B15 - A15</f>
        <v>-89</v>
      </c>
      <c r="F15" s="17">
        <v>411</v>
      </c>
      <c r="G15" s="17">
        <v>500</v>
      </c>
      <c r="H15" s="3">
        <v>3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142</v>
      </c>
      <c r="C17" s="448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4" t="s">
        <v>1110</v>
      </c>
      <c r="F18" s="14"/>
      <c r="G18" s="46" t="s">
        <v>6</v>
      </c>
      <c r="H18" s="181">
        <v>220</v>
      </c>
    </row>
    <row r="19" spans="1:8" s="7" customFormat="1" ht="12.75" customHeight="1" x14ac:dyDescent="0.2">
      <c r="A19" s="26" t="s">
        <v>158</v>
      </c>
      <c r="B19" s="448" t="s">
        <v>1433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/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456" t="s">
        <v>149</v>
      </c>
      <c r="B24" s="456"/>
      <c r="C24" s="211" t="s">
        <v>149</v>
      </c>
      <c r="D24" s="457" t="s">
        <v>1431</v>
      </c>
      <c r="E24" s="458"/>
      <c r="F24" s="458"/>
      <c r="G24" s="457" t="s">
        <v>1432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99" t="s">
        <v>1284</v>
      </c>
      <c r="B27" s="200" t="s">
        <v>1285</v>
      </c>
      <c r="C27" s="200" t="s">
        <v>1292</v>
      </c>
      <c r="D27" s="201" t="s">
        <v>78</v>
      </c>
      <c r="E27" s="202">
        <v>7801</v>
      </c>
      <c r="F27" s="201" t="s">
        <v>172</v>
      </c>
      <c r="G27" s="461" t="s">
        <v>1286</v>
      </c>
      <c r="H27" s="462"/>
    </row>
    <row r="28" spans="1:8" s="21" customFormat="1" x14ac:dyDescent="0.2">
      <c r="A28" s="32" t="s">
        <v>1282</v>
      </c>
      <c r="B28" s="203" t="s">
        <v>1247</v>
      </c>
      <c r="C28" s="203" t="s">
        <v>1248</v>
      </c>
      <c r="D28" s="204" t="s">
        <v>1283</v>
      </c>
      <c r="E28" s="205">
        <v>7854</v>
      </c>
      <c r="F28" s="204" t="s">
        <v>172</v>
      </c>
      <c r="G28" s="463" t="s">
        <v>1287</v>
      </c>
      <c r="H28" s="464"/>
    </row>
    <row r="29" spans="1:8" s="21" customFormat="1" ht="12.75" customHeight="1" x14ac:dyDescent="0.2">
      <c r="A29" s="127" t="s">
        <v>1298</v>
      </c>
      <c r="B29" s="128" t="s">
        <v>1299</v>
      </c>
      <c r="C29" s="128" t="s">
        <v>1300</v>
      </c>
      <c r="D29" s="129" t="s">
        <v>1301</v>
      </c>
      <c r="E29" s="121">
        <v>7856</v>
      </c>
      <c r="F29" s="129" t="s">
        <v>172</v>
      </c>
      <c r="G29" s="469" t="s">
        <v>1302</v>
      </c>
      <c r="H29" s="470"/>
    </row>
    <row r="30" spans="1:8" s="21" customFormat="1" ht="12.75" customHeight="1" x14ac:dyDescent="0.2">
      <c r="A30" s="32" t="s">
        <v>1295</v>
      </c>
      <c r="B30" s="203" t="s">
        <v>1276</v>
      </c>
      <c r="C30" s="203" t="s">
        <v>1291</v>
      </c>
      <c r="D30" s="204" t="s">
        <v>1296</v>
      </c>
      <c r="E30" s="205">
        <v>7873</v>
      </c>
      <c r="F30" s="204" t="s">
        <v>172</v>
      </c>
      <c r="G30" s="463" t="s">
        <v>1297</v>
      </c>
      <c r="H30" s="464"/>
    </row>
    <row r="31" spans="1:8" s="21" customFormat="1" x14ac:dyDescent="0.2">
      <c r="A31" s="158" t="s">
        <v>1288</v>
      </c>
      <c r="B31" s="160" t="s">
        <v>1289</v>
      </c>
      <c r="C31" s="160" t="s">
        <v>1290</v>
      </c>
      <c r="D31" s="161" t="s">
        <v>1293</v>
      </c>
      <c r="E31" s="159">
        <v>7851</v>
      </c>
      <c r="F31" s="161" t="s">
        <v>172</v>
      </c>
      <c r="G31" s="467" t="s">
        <v>1294</v>
      </c>
      <c r="H31" s="468"/>
    </row>
    <row r="32" spans="1:8" s="21" customFormat="1" x14ac:dyDescent="0.2">
      <c r="A32" s="127" t="s">
        <v>1303</v>
      </c>
      <c r="B32" s="128" t="s">
        <v>1304</v>
      </c>
      <c r="C32" s="128" t="s">
        <v>1305</v>
      </c>
      <c r="D32" s="129" t="s">
        <v>1306</v>
      </c>
      <c r="E32" s="121">
        <v>7869</v>
      </c>
      <c r="F32" s="129" t="s">
        <v>172</v>
      </c>
      <c r="G32" s="469" t="s">
        <v>1307</v>
      </c>
      <c r="H32" s="455"/>
    </row>
    <row r="33" spans="1:8" s="21" customFormat="1" x14ac:dyDescent="0.2">
      <c r="A33" s="127" t="s">
        <v>1308</v>
      </c>
      <c r="B33" s="178" t="s">
        <v>1309</v>
      </c>
      <c r="C33" s="178" t="s">
        <v>1310</v>
      </c>
      <c r="D33" s="179" t="s">
        <v>1311</v>
      </c>
      <c r="E33" s="121">
        <v>7907</v>
      </c>
      <c r="F33" s="179" t="s">
        <v>172</v>
      </c>
      <c r="G33" s="454" t="s">
        <v>1312</v>
      </c>
      <c r="H33" s="455"/>
    </row>
    <row r="34" spans="1:8" s="21" customFormat="1" x14ac:dyDescent="0.2">
      <c r="A34" s="127" t="s">
        <v>1313</v>
      </c>
      <c r="B34" s="178" t="s">
        <v>1314</v>
      </c>
      <c r="C34" s="178" t="s">
        <v>1315</v>
      </c>
      <c r="D34" s="179" t="s">
        <v>1316</v>
      </c>
      <c r="E34" s="121">
        <v>7920</v>
      </c>
      <c r="F34" s="179" t="s">
        <v>172</v>
      </c>
      <c r="G34" s="454" t="s">
        <v>1317</v>
      </c>
      <c r="H34" s="455"/>
    </row>
    <row r="35" spans="1:8" s="21" customFormat="1" x14ac:dyDescent="0.2">
      <c r="A35" s="127" t="s">
        <v>1318</v>
      </c>
      <c r="B35" s="178" t="s">
        <v>1319</v>
      </c>
      <c r="C35" s="178" t="s">
        <v>1320</v>
      </c>
      <c r="D35" s="179" t="s">
        <v>1321</v>
      </c>
      <c r="E35" s="121">
        <v>7890</v>
      </c>
      <c r="F35" s="179" t="s">
        <v>172</v>
      </c>
      <c r="G35" s="454" t="s">
        <v>1322</v>
      </c>
      <c r="H35" s="455"/>
    </row>
    <row r="36" spans="1:8" s="21" customFormat="1" x14ac:dyDescent="0.2">
      <c r="A36" s="206" t="s">
        <v>1323</v>
      </c>
      <c r="B36" s="207" t="s">
        <v>1324</v>
      </c>
      <c r="C36" s="207" t="s">
        <v>1325</v>
      </c>
      <c r="D36" s="208" t="s">
        <v>1326</v>
      </c>
      <c r="E36" s="209">
        <v>7900</v>
      </c>
      <c r="F36" s="210" t="s">
        <v>172</v>
      </c>
      <c r="G36" s="465" t="s">
        <v>1327</v>
      </c>
      <c r="H36" s="466"/>
    </row>
    <row r="37" spans="1:8" s="21" customFormat="1" x14ac:dyDescent="0.2">
      <c r="A37" s="127" t="s">
        <v>1328</v>
      </c>
      <c r="B37" s="178" t="s">
        <v>1329</v>
      </c>
      <c r="C37" s="178" t="s">
        <v>1330</v>
      </c>
      <c r="D37" s="179" t="s">
        <v>1331</v>
      </c>
      <c r="E37" s="121">
        <v>7876</v>
      </c>
      <c r="F37" s="179" t="s">
        <v>172</v>
      </c>
      <c r="G37" s="454" t="s">
        <v>1332</v>
      </c>
      <c r="H37" s="455"/>
    </row>
    <row r="38" spans="1:8" s="21" customFormat="1" ht="27" customHeight="1" thickBot="1" x14ac:dyDescent="0.25">
      <c r="A38" s="130" t="s">
        <v>1333</v>
      </c>
      <c r="B38" s="180" t="s">
        <v>1243</v>
      </c>
      <c r="C38" s="180" t="s">
        <v>1334</v>
      </c>
      <c r="D38" s="180" t="s">
        <v>1335</v>
      </c>
      <c r="E38" s="132">
        <v>7712</v>
      </c>
      <c r="F38" s="180" t="s">
        <v>172</v>
      </c>
      <c r="G38" s="450" t="s">
        <v>1336</v>
      </c>
      <c r="H38" s="451"/>
    </row>
  </sheetData>
  <mergeCells count="42">
    <mergeCell ref="G31:H31"/>
    <mergeCell ref="G32:H32"/>
    <mergeCell ref="G34:H34"/>
    <mergeCell ref="G29:H29"/>
    <mergeCell ref="G30:H30"/>
    <mergeCell ref="G38:H38"/>
    <mergeCell ref="B19:H19"/>
    <mergeCell ref="B21:H21"/>
    <mergeCell ref="A23:B23"/>
    <mergeCell ref="D23:F23"/>
    <mergeCell ref="G23:H23"/>
    <mergeCell ref="G33:H33"/>
    <mergeCell ref="A24:B24"/>
    <mergeCell ref="D24:F24"/>
    <mergeCell ref="G24:H24"/>
    <mergeCell ref="G26:H26"/>
    <mergeCell ref="G27:H27"/>
    <mergeCell ref="G28:H28"/>
    <mergeCell ref="G35:H35"/>
    <mergeCell ref="G36:H36"/>
    <mergeCell ref="G37:H37"/>
    <mergeCell ref="A12:B12"/>
    <mergeCell ref="C12:D12"/>
    <mergeCell ref="E12:F12"/>
    <mergeCell ref="A13:H13"/>
    <mergeCell ref="B17:C17"/>
    <mergeCell ref="E17:H17"/>
    <mergeCell ref="A1:B1"/>
    <mergeCell ref="C1:H1"/>
    <mergeCell ref="A2:B2"/>
    <mergeCell ref="C2:H2"/>
    <mergeCell ref="C3:H3"/>
    <mergeCell ref="D4:E4"/>
    <mergeCell ref="G4:H5"/>
    <mergeCell ref="D5:E5"/>
    <mergeCell ref="A10:H10"/>
    <mergeCell ref="A11:B11"/>
    <mergeCell ref="C11:D11"/>
    <mergeCell ref="E11:F11"/>
    <mergeCell ref="D6:E6"/>
    <mergeCell ref="G7:H9"/>
    <mergeCell ref="B8:E9"/>
  </mergeCells>
  <hyperlinks>
    <hyperlink ref="A2:B2" location="Overview!A1" tooltip="Go to Trail Network Overview sheet" display="Trail Network Overview" xr:uid="{00000000-0004-0000-0100-000000000000}"/>
    <hyperlink ref="B8:E9" r:id="rId1" display="aspenpitkin.com/Departments/Parks-Trails-Open-Space/Trails/" xr:uid="{00000000-0004-0000-0100-000001000000}"/>
    <hyperlink ref="D4:E4" location="AspenSPaths!A1" display="Aspen S Paths" xr:uid="{00000000-0004-0000-0100-000002000000}"/>
    <hyperlink ref="D5:E5" location="OwlCr!A1" display="Owl Cr Trail" xr:uid="{00000000-0004-0000-0100-000003000000}"/>
    <hyperlink ref="D6:E6" location="RioGrande!A1" display="Rio Grande Trail" xr:uid="{00000000-0004-0000-0100-000004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6607" divId="CO_70_6607" sourceType="sheet" destinationFile="C:\GPS\Bicycle\CO_70\CO_70_ABC.htm" title="GeoBIking CO_70 ABC Trail Description" autoRepublish="1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53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746</v>
      </c>
      <c r="B1" s="436"/>
      <c r="C1" s="437" t="s">
        <v>733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43" t="s">
        <v>747</v>
      </c>
      <c r="C4" s="30" t="s">
        <v>91</v>
      </c>
      <c r="D4" s="439" t="s">
        <v>734</v>
      </c>
      <c r="E4" s="439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 t="s">
        <v>742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COUNT(E28:E53)</f>
        <v>26</v>
      </c>
      <c r="C6"/>
      <c r="D6" s="421" t="s">
        <v>49</v>
      </c>
      <c r="E6" s="421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/>
      <c r="H7" s="431"/>
    </row>
    <row r="8" spans="1:9" x14ac:dyDescent="0.2">
      <c r="A8" s="44" t="s">
        <v>61</v>
      </c>
      <c r="B8" s="433" t="s">
        <v>1112</v>
      </c>
      <c r="C8" s="440"/>
      <c r="D8" s="440"/>
      <c r="E8" s="440"/>
      <c r="F8" s="54" t="s">
        <v>108</v>
      </c>
      <c r="G8" s="431"/>
      <c r="H8" s="431"/>
    </row>
    <row r="9" spans="1:9" ht="13.5" thickBot="1" x14ac:dyDescent="0.25">
      <c r="A9" s="29"/>
      <c r="B9" s="173"/>
      <c r="C9" s="173"/>
      <c r="D9" s="173"/>
      <c r="E9" s="173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12.6</v>
      </c>
      <c r="D12" s="444"/>
      <c r="E12" s="443">
        <v>9.8000000000000007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E28</f>
        <v>8387</v>
      </c>
      <c r="B15" s="16">
        <f>E53</f>
        <v>7647</v>
      </c>
      <c r="C15" s="17">
        <v>7647</v>
      </c>
      <c r="D15" s="17">
        <v>8387</v>
      </c>
      <c r="E15" s="17">
        <f>B15 - A15</f>
        <v>-740</v>
      </c>
      <c r="F15" s="17">
        <v>817</v>
      </c>
      <c r="G15" s="17">
        <v>1557</v>
      </c>
      <c r="H15" s="3">
        <v>3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12" s="7" customFormat="1" ht="12.75" customHeight="1" x14ac:dyDescent="0.2">
      <c r="A17" s="26" t="s">
        <v>157</v>
      </c>
      <c r="B17" s="448" t="s">
        <v>142</v>
      </c>
      <c r="C17" s="448"/>
      <c r="D17" s="46" t="s">
        <v>160</v>
      </c>
      <c r="E17" s="449"/>
      <c r="F17" s="449"/>
      <c r="G17" s="449"/>
      <c r="H17" s="449"/>
    </row>
    <row r="18" spans="1:12" s="7" customFormat="1" x14ac:dyDescent="0.2">
      <c r="A18" s="15"/>
      <c r="B18" s="15"/>
      <c r="C18" s="13"/>
      <c r="D18" s="46" t="s">
        <v>88</v>
      </c>
      <c r="E18" s="14" t="s">
        <v>1100</v>
      </c>
      <c r="F18" s="14"/>
      <c r="G18" s="46" t="s">
        <v>6</v>
      </c>
      <c r="H18" s="181">
        <v>214</v>
      </c>
    </row>
    <row r="19" spans="1:12" s="7" customFormat="1" ht="12.75" customHeight="1" x14ac:dyDescent="0.2">
      <c r="A19" s="26" t="s">
        <v>158</v>
      </c>
      <c r="B19" s="448" t="s">
        <v>1111</v>
      </c>
      <c r="C19" s="448"/>
      <c r="D19" s="448"/>
      <c r="E19" s="448"/>
      <c r="F19" s="448"/>
      <c r="G19" s="448"/>
      <c r="H19" s="448"/>
    </row>
    <row r="20" spans="1:12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12" s="7" customFormat="1" ht="25.5" customHeight="1" x14ac:dyDescent="0.2">
      <c r="A21" s="26" t="s">
        <v>159</v>
      </c>
      <c r="B21" s="452" t="s">
        <v>59</v>
      </c>
      <c r="C21" s="549"/>
      <c r="D21" s="549"/>
      <c r="E21" s="549"/>
      <c r="F21" s="549"/>
      <c r="G21" s="549"/>
      <c r="H21" s="549"/>
    </row>
    <row r="22" spans="1:12" s="7" customFormat="1" ht="25.5" customHeight="1" x14ac:dyDescent="0.2">
      <c r="A22" s="26"/>
      <c r="B22" s="480"/>
      <c r="C22" s="452"/>
      <c r="D22" s="452"/>
      <c r="E22" s="452"/>
      <c r="F22" s="452"/>
      <c r="G22" s="452"/>
      <c r="H22" s="452"/>
    </row>
    <row r="23" spans="1:12" ht="13.5" thickBot="1" x14ac:dyDescent="0.25"/>
    <row r="24" spans="1:12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12" x14ac:dyDescent="0.2">
      <c r="A25" s="493" t="s">
        <v>737</v>
      </c>
      <c r="B25" s="493"/>
      <c r="C25" s="144" t="s">
        <v>738</v>
      </c>
      <c r="D25" s="457" t="s">
        <v>1749</v>
      </c>
      <c r="E25" s="458"/>
      <c r="F25" s="458"/>
      <c r="G25" s="457" t="s">
        <v>1750</v>
      </c>
      <c r="H25" s="458"/>
      <c r="L25" s="145"/>
    </row>
    <row r="26" spans="1:12" ht="13.5" thickBot="1" x14ac:dyDescent="0.25"/>
    <row r="27" spans="1:12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12" s="21" customFormat="1" x14ac:dyDescent="0.2">
      <c r="A28" s="64" t="s">
        <v>855</v>
      </c>
      <c r="B28" s="65" t="s">
        <v>787</v>
      </c>
      <c r="C28" s="65" t="s">
        <v>788</v>
      </c>
      <c r="D28" s="66" t="s">
        <v>856</v>
      </c>
      <c r="E28" s="67">
        <v>8387</v>
      </c>
      <c r="F28" s="66" t="s">
        <v>172</v>
      </c>
      <c r="G28" s="482" t="s">
        <v>857</v>
      </c>
      <c r="H28" s="472"/>
    </row>
    <row r="29" spans="1:12" s="21" customFormat="1" ht="13.5" customHeight="1" x14ac:dyDescent="0.2">
      <c r="A29" s="155" t="s">
        <v>858</v>
      </c>
      <c r="B29" s="156" t="s">
        <v>859</v>
      </c>
      <c r="C29" s="156" t="s">
        <v>860</v>
      </c>
      <c r="D29" s="156" t="s">
        <v>794</v>
      </c>
      <c r="E29" s="157">
        <v>8369</v>
      </c>
      <c r="F29" s="156" t="s">
        <v>166</v>
      </c>
      <c r="G29" s="577" t="s">
        <v>861</v>
      </c>
      <c r="H29" s="578"/>
    </row>
    <row r="30" spans="1:12" s="21" customFormat="1" x14ac:dyDescent="0.2">
      <c r="A30" s="158" t="s">
        <v>862</v>
      </c>
      <c r="B30" s="160" t="s">
        <v>863</v>
      </c>
      <c r="C30" s="160" t="s">
        <v>864</v>
      </c>
      <c r="D30" s="161" t="s">
        <v>865</v>
      </c>
      <c r="E30" s="159">
        <v>8345</v>
      </c>
      <c r="F30" s="161" t="s">
        <v>577</v>
      </c>
      <c r="G30" s="546"/>
      <c r="H30" s="468"/>
    </row>
    <row r="31" spans="1:12" x14ac:dyDescent="0.2">
      <c r="A31" s="64" t="s">
        <v>866</v>
      </c>
      <c r="B31" s="162" t="s">
        <v>867</v>
      </c>
      <c r="C31" s="162" t="s">
        <v>868</v>
      </c>
      <c r="D31" s="163" t="s">
        <v>869</v>
      </c>
      <c r="E31" s="67">
        <v>8303</v>
      </c>
      <c r="F31" s="163" t="s">
        <v>172</v>
      </c>
      <c r="G31" s="539" t="s">
        <v>870</v>
      </c>
      <c r="H31" s="547"/>
    </row>
    <row r="32" spans="1:12" x14ac:dyDescent="0.2">
      <c r="A32" s="164" t="s">
        <v>871</v>
      </c>
      <c r="B32" s="165" t="s">
        <v>812</v>
      </c>
      <c r="C32" s="165" t="s">
        <v>813</v>
      </c>
      <c r="D32" s="166" t="s">
        <v>872</v>
      </c>
      <c r="E32" s="167">
        <v>8319</v>
      </c>
      <c r="F32" s="166" t="s">
        <v>172</v>
      </c>
      <c r="G32" s="575" t="s">
        <v>873</v>
      </c>
      <c r="H32" s="576"/>
    </row>
    <row r="33" spans="1:8" s="21" customFormat="1" x14ac:dyDescent="0.2">
      <c r="A33" s="64" t="s">
        <v>874</v>
      </c>
      <c r="B33" s="162" t="s">
        <v>875</v>
      </c>
      <c r="C33" s="162" t="s">
        <v>876</v>
      </c>
      <c r="D33" s="163" t="s">
        <v>877</v>
      </c>
      <c r="E33" s="67">
        <v>8339</v>
      </c>
      <c r="F33" s="163" t="s">
        <v>206</v>
      </c>
      <c r="G33" s="550"/>
      <c r="H33" s="540"/>
    </row>
    <row r="34" spans="1:8" s="21" customFormat="1" x14ac:dyDescent="0.2">
      <c r="A34" s="64" t="s">
        <v>878</v>
      </c>
      <c r="B34" s="162" t="s">
        <v>879</v>
      </c>
      <c r="C34" s="162" t="s">
        <v>880</v>
      </c>
      <c r="D34" s="163" t="s">
        <v>881</v>
      </c>
      <c r="E34" s="67">
        <v>8285</v>
      </c>
      <c r="F34" s="163" t="s">
        <v>172</v>
      </c>
      <c r="G34" s="539" t="s">
        <v>882</v>
      </c>
      <c r="H34" s="540"/>
    </row>
    <row r="35" spans="1:8" s="21" customFormat="1" x14ac:dyDescent="0.2">
      <c r="A35" s="164" t="s">
        <v>883</v>
      </c>
      <c r="B35" s="165" t="s">
        <v>884</v>
      </c>
      <c r="C35" s="165" t="s">
        <v>818</v>
      </c>
      <c r="D35" s="166" t="s">
        <v>885</v>
      </c>
      <c r="E35" s="167">
        <v>8242</v>
      </c>
      <c r="F35" s="166" t="s">
        <v>172</v>
      </c>
      <c r="G35" s="572" t="s">
        <v>873</v>
      </c>
      <c r="H35" s="573"/>
    </row>
    <row r="36" spans="1:8" s="21" customFormat="1" ht="25.5" customHeight="1" x14ac:dyDescent="0.2">
      <c r="A36" s="64" t="s">
        <v>886</v>
      </c>
      <c r="B36" s="162" t="s">
        <v>889</v>
      </c>
      <c r="C36" s="162" t="s">
        <v>890</v>
      </c>
      <c r="D36" s="163" t="s">
        <v>888</v>
      </c>
      <c r="E36" s="67">
        <v>8233</v>
      </c>
      <c r="F36" s="163" t="s">
        <v>172</v>
      </c>
      <c r="G36" s="492" t="s">
        <v>891</v>
      </c>
      <c r="H36" s="472"/>
    </row>
    <row r="37" spans="1:8" s="21" customFormat="1" x14ac:dyDescent="0.2">
      <c r="A37" s="164" t="s">
        <v>892</v>
      </c>
      <c r="B37" s="165" t="s">
        <v>826</v>
      </c>
      <c r="C37" s="165" t="s">
        <v>827</v>
      </c>
      <c r="D37" s="169" t="s">
        <v>893</v>
      </c>
      <c r="E37" s="167">
        <v>8258</v>
      </c>
      <c r="F37" s="166" t="s">
        <v>172</v>
      </c>
      <c r="G37" s="572" t="s">
        <v>873</v>
      </c>
      <c r="H37" s="573"/>
    </row>
    <row r="38" spans="1:8" s="21" customFormat="1" x14ac:dyDescent="0.2">
      <c r="A38" s="64" t="s">
        <v>894</v>
      </c>
      <c r="B38" s="162" t="s">
        <v>895</v>
      </c>
      <c r="C38" s="162" t="s">
        <v>887</v>
      </c>
      <c r="D38" s="163" t="s">
        <v>896</v>
      </c>
      <c r="E38" s="67">
        <v>8241</v>
      </c>
      <c r="F38" s="163" t="s">
        <v>172</v>
      </c>
      <c r="G38" s="492" t="s">
        <v>897</v>
      </c>
      <c r="H38" s="472"/>
    </row>
    <row r="39" spans="1:8" s="21" customFormat="1" x14ac:dyDescent="0.2">
      <c r="A39" s="64" t="s">
        <v>898</v>
      </c>
      <c r="B39" s="162" t="s">
        <v>902</v>
      </c>
      <c r="C39" s="162" t="s">
        <v>899</v>
      </c>
      <c r="D39" s="163" t="s">
        <v>900</v>
      </c>
      <c r="E39" s="67">
        <v>8214</v>
      </c>
      <c r="F39" s="163" t="s">
        <v>577</v>
      </c>
      <c r="G39" s="492" t="s">
        <v>900</v>
      </c>
      <c r="H39" s="472"/>
    </row>
    <row r="40" spans="1:8" s="21" customFormat="1" x14ac:dyDescent="0.2">
      <c r="A40" s="64" t="s">
        <v>901</v>
      </c>
      <c r="B40" s="162" t="s">
        <v>903</v>
      </c>
      <c r="C40" s="162" t="s">
        <v>904</v>
      </c>
      <c r="D40" s="163" t="s">
        <v>905</v>
      </c>
      <c r="E40" s="67">
        <v>8212</v>
      </c>
      <c r="F40" s="163" t="s">
        <v>912</v>
      </c>
      <c r="G40" s="492" t="s">
        <v>906</v>
      </c>
      <c r="H40" s="472"/>
    </row>
    <row r="41" spans="1:8" s="21" customFormat="1" x14ac:dyDescent="0.2">
      <c r="A41" s="64" t="s">
        <v>907</v>
      </c>
      <c r="B41" s="162" t="s">
        <v>908</v>
      </c>
      <c r="C41" s="162" t="s">
        <v>909</v>
      </c>
      <c r="D41" s="163" t="s">
        <v>910</v>
      </c>
      <c r="E41" s="67">
        <v>8195</v>
      </c>
      <c r="F41" s="163" t="s">
        <v>912</v>
      </c>
      <c r="G41" s="492" t="s">
        <v>911</v>
      </c>
      <c r="H41" s="472"/>
    </row>
    <row r="42" spans="1:8" s="21" customFormat="1" x14ac:dyDescent="0.2">
      <c r="A42" s="64" t="s">
        <v>913</v>
      </c>
      <c r="B42" s="162" t="s">
        <v>914</v>
      </c>
      <c r="C42" s="162" t="s">
        <v>915</v>
      </c>
      <c r="D42" s="163" t="s">
        <v>916</v>
      </c>
      <c r="E42" s="67">
        <v>8173</v>
      </c>
      <c r="F42" s="163" t="s">
        <v>912</v>
      </c>
      <c r="G42" s="492" t="s">
        <v>917</v>
      </c>
      <c r="H42" s="472"/>
    </row>
    <row r="43" spans="1:8" s="21" customFormat="1" x14ac:dyDescent="0.2">
      <c r="A43" s="64" t="s">
        <v>918</v>
      </c>
      <c r="B43" s="162" t="s">
        <v>919</v>
      </c>
      <c r="C43" s="162" t="s">
        <v>920</v>
      </c>
      <c r="D43" s="163" t="s">
        <v>921</v>
      </c>
      <c r="E43" s="67">
        <v>8162</v>
      </c>
      <c r="F43" s="163" t="s">
        <v>172</v>
      </c>
      <c r="G43" s="492" t="s">
        <v>911</v>
      </c>
      <c r="H43" s="472"/>
    </row>
    <row r="44" spans="1:8" s="21" customFormat="1" x14ac:dyDescent="0.2">
      <c r="A44" s="64" t="s">
        <v>922</v>
      </c>
      <c r="B44" s="162" t="s">
        <v>923</v>
      </c>
      <c r="C44" s="162" t="s">
        <v>929</v>
      </c>
      <c r="D44" s="163" t="s">
        <v>924</v>
      </c>
      <c r="E44" s="67">
        <v>8080</v>
      </c>
      <c r="F44" s="163" t="s">
        <v>172</v>
      </c>
      <c r="G44" s="492" t="s">
        <v>925</v>
      </c>
      <c r="H44" s="472"/>
    </row>
    <row r="45" spans="1:8" s="21" customFormat="1" x14ac:dyDescent="0.2">
      <c r="A45" s="164" t="s">
        <v>926</v>
      </c>
      <c r="B45" s="165" t="s">
        <v>927</v>
      </c>
      <c r="C45" s="165" t="s">
        <v>928</v>
      </c>
      <c r="D45" s="168" t="s">
        <v>930</v>
      </c>
      <c r="E45" s="167">
        <v>8178</v>
      </c>
      <c r="F45" s="168" t="s">
        <v>172</v>
      </c>
      <c r="G45" s="570" t="s">
        <v>931</v>
      </c>
      <c r="H45" s="571"/>
    </row>
    <row r="46" spans="1:8" s="21" customFormat="1" x14ac:dyDescent="0.2">
      <c r="A46" s="64" t="s">
        <v>932</v>
      </c>
      <c r="B46" s="162" t="s">
        <v>933</v>
      </c>
      <c r="C46" s="162" t="s">
        <v>934</v>
      </c>
      <c r="D46" s="163" t="s">
        <v>940</v>
      </c>
      <c r="E46" s="67">
        <v>8012</v>
      </c>
      <c r="F46" s="163" t="s">
        <v>912</v>
      </c>
      <c r="G46" s="492" t="s">
        <v>935</v>
      </c>
      <c r="H46" s="472"/>
    </row>
    <row r="47" spans="1:8" s="21" customFormat="1" x14ac:dyDescent="0.2">
      <c r="A47" s="64" t="s">
        <v>936</v>
      </c>
      <c r="B47" s="162" t="s">
        <v>937</v>
      </c>
      <c r="C47" s="162" t="s">
        <v>938</v>
      </c>
      <c r="D47" s="163" t="s">
        <v>939</v>
      </c>
      <c r="E47" s="67">
        <v>8024</v>
      </c>
      <c r="F47" s="163" t="s">
        <v>912</v>
      </c>
      <c r="G47" s="492" t="s">
        <v>941</v>
      </c>
      <c r="H47" s="472"/>
    </row>
    <row r="48" spans="1:8" s="21" customFormat="1" x14ac:dyDescent="0.2">
      <c r="A48" s="164" t="s">
        <v>942</v>
      </c>
      <c r="B48" s="165" t="s">
        <v>943</v>
      </c>
      <c r="C48" s="165" t="s">
        <v>944</v>
      </c>
      <c r="D48" s="168" t="s">
        <v>945</v>
      </c>
      <c r="E48" s="167">
        <v>7988</v>
      </c>
      <c r="F48" s="168" t="s">
        <v>577</v>
      </c>
      <c r="G48" s="570" t="s">
        <v>946</v>
      </c>
      <c r="H48" s="571"/>
    </row>
    <row r="49" spans="1:8" s="21" customFormat="1" x14ac:dyDescent="0.2">
      <c r="A49" s="64" t="s">
        <v>947</v>
      </c>
      <c r="B49" s="162" t="s">
        <v>948</v>
      </c>
      <c r="C49" s="162" t="s">
        <v>847</v>
      </c>
      <c r="D49" s="163" t="s">
        <v>949</v>
      </c>
      <c r="E49" s="67">
        <v>7910</v>
      </c>
      <c r="F49" s="163" t="s">
        <v>172</v>
      </c>
      <c r="G49" s="492" t="s">
        <v>950</v>
      </c>
      <c r="H49" s="472"/>
    </row>
    <row r="50" spans="1:8" s="21" customFormat="1" x14ac:dyDescent="0.2">
      <c r="A50" s="64" t="s">
        <v>951</v>
      </c>
      <c r="B50" s="162" t="s">
        <v>952</v>
      </c>
      <c r="C50" s="162" t="s">
        <v>953</v>
      </c>
      <c r="D50" s="163" t="s">
        <v>954</v>
      </c>
      <c r="E50" s="67">
        <v>7866</v>
      </c>
      <c r="F50" s="163" t="s">
        <v>178</v>
      </c>
      <c r="G50" s="492" t="s">
        <v>955</v>
      </c>
      <c r="H50" s="472"/>
    </row>
    <row r="51" spans="1:8" s="21" customFormat="1" x14ac:dyDescent="0.2">
      <c r="A51" s="64" t="s">
        <v>956</v>
      </c>
      <c r="B51" s="162" t="s">
        <v>957</v>
      </c>
      <c r="C51" s="162" t="s">
        <v>958</v>
      </c>
      <c r="D51" s="163" t="s">
        <v>959</v>
      </c>
      <c r="E51" s="67">
        <v>7843</v>
      </c>
      <c r="F51" s="163" t="s">
        <v>172</v>
      </c>
      <c r="G51" s="492" t="s">
        <v>960</v>
      </c>
      <c r="H51" s="472"/>
    </row>
    <row r="52" spans="1:8" s="21" customFormat="1" x14ac:dyDescent="0.2">
      <c r="A52" s="64" t="s">
        <v>961</v>
      </c>
      <c r="B52" s="162" t="s">
        <v>962</v>
      </c>
      <c r="C52" s="162" t="s">
        <v>963</v>
      </c>
      <c r="D52" s="163" t="s">
        <v>964</v>
      </c>
      <c r="E52" s="67">
        <v>7763</v>
      </c>
      <c r="F52" s="163" t="s">
        <v>912</v>
      </c>
      <c r="G52" s="492" t="s">
        <v>965</v>
      </c>
      <c r="H52" s="472"/>
    </row>
    <row r="53" spans="1:8" s="21" customFormat="1" ht="13.5" thickBot="1" x14ac:dyDescent="0.25">
      <c r="A53" s="68" t="s">
        <v>966</v>
      </c>
      <c r="B53" s="72" t="s">
        <v>967</v>
      </c>
      <c r="C53" s="73" t="s">
        <v>968</v>
      </c>
      <c r="D53" s="73" t="s">
        <v>969</v>
      </c>
      <c r="E53" s="76">
        <v>7647</v>
      </c>
      <c r="F53" s="74" t="s">
        <v>172</v>
      </c>
      <c r="G53" s="574" t="s">
        <v>970</v>
      </c>
      <c r="H53" s="536"/>
    </row>
  </sheetData>
  <mergeCells count="57">
    <mergeCell ref="A1:B1"/>
    <mergeCell ref="C1:H1"/>
    <mergeCell ref="A2:B2"/>
    <mergeCell ref="C2:H2"/>
    <mergeCell ref="C3:H3"/>
    <mergeCell ref="D4:E4"/>
    <mergeCell ref="G4:H5"/>
    <mergeCell ref="D5:E5"/>
    <mergeCell ref="G7:H9"/>
    <mergeCell ref="A10:H10"/>
    <mergeCell ref="A11:B11"/>
    <mergeCell ref="C11:D11"/>
    <mergeCell ref="E11:F11"/>
    <mergeCell ref="B8:E8"/>
    <mergeCell ref="A12:B12"/>
    <mergeCell ref="C12:D12"/>
    <mergeCell ref="E12:F12"/>
    <mergeCell ref="A13:H13"/>
    <mergeCell ref="B17:C17"/>
    <mergeCell ref="E17:H17"/>
    <mergeCell ref="B19:H19"/>
    <mergeCell ref="B21:H21"/>
    <mergeCell ref="B22:H22"/>
    <mergeCell ref="A24:B24"/>
    <mergeCell ref="D24:F24"/>
    <mergeCell ref="G24:H24"/>
    <mergeCell ref="G35:H35"/>
    <mergeCell ref="A25:B25"/>
    <mergeCell ref="D25:F25"/>
    <mergeCell ref="G25:H25"/>
    <mergeCell ref="G27:H27"/>
    <mergeCell ref="G28:H28"/>
    <mergeCell ref="G29:H29"/>
    <mergeCell ref="G36:H36"/>
    <mergeCell ref="G37:H37"/>
    <mergeCell ref="G38:H38"/>
    <mergeCell ref="G53:H53"/>
    <mergeCell ref="D6:E6"/>
    <mergeCell ref="G30:H30"/>
    <mergeCell ref="G31:H31"/>
    <mergeCell ref="G32:H32"/>
    <mergeCell ref="G33:H33"/>
    <mergeCell ref="G34:H34"/>
    <mergeCell ref="G39:H39"/>
    <mergeCell ref="G41:H41"/>
    <mergeCell ref="G42:H42"/>
    <mergeCell ref="G47:H47"/>
    <mergeCell ref="G43:H43"/>
    <mergeCell ref="G44:H44"/>
    <mergeCell ref="G51:H51"/>
    <mergeCell ref="G52:H52"/>
    <mergeCell ref="G40:H40"/>
    <mergeCell ref="G45:H45"/>
    <mergeCell ref="G46:H46"/>
    <mergeCell ref="G48:H48"/>
    <mergeCell ref="G49:H49"/>
    <mergeCell ref="G50:H50"/>
  </mergeCells>
  <hyperlinks>
    <hyperlink ref="A2:B2" location="Overview!A1" tooltip="Go to Trail Network Overview sheet" display="Trail Network Overview" xr:uid="{00000000-0004-0000-1300-000000000000}"/>
    <hyperlink ref="D5:E5" location="VailNRec!A1" display="Vail N Recpath" xr:uid="{00000000-0004-0000-1300-000001000000}"/>
    <hyperlink ref="D6:E6" location="VailPass!A1" display="Vail Pass" xr:uid="{00000000-0004-0000-1300-000002000000}"/>
    <hyperlink ref="D4:E4" location="EagleValley!A1" display="Eagle Valley Regional Trail" xr:uid="{00000000-0004-0000-1300-000003000000}"/>
    <hyperlink ref="B8" r:id="rId1" xr:uid="{00000000-0004-0000-1300-000004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2819" divId="CO_70_22819" sourceType="sheet" destinationFile="C:\GPS\Bicycle\CO_70\CO_70_GVT.htm" title="GeoBiking CO_70 GVT Trail Description" autoRepublish="1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6CF4-5767-4381-BAA0-E90B7CAE20F0}">
  <sheetPr>
    <pageSetUpPr fitToPage="1"/>
  </sheetPr>
  <dimension ref="A1:K66"/>
  <sheetViews>
    <sheetView tabSelected="1" zoomScaleNormal="100" workbookViewId="0">
      <selection activeCell="G52" sqref="G52:H52"/>
    </sheetView>
  </sheetViews>
  <sheetFormatPr defaultRowHeight="12.75" x14ac:dyDescent="0.2"/>
  <cols>
    <col min="1" max="1" width="11.28515625" style="398" bestFit="1" customWidth="1"/>
    <col min="2" max="2" width="10.140625" style="398" bestFit="1" customWidth="1"/>
    <col min="3" max="3" width="12.5703125" style="1" bestFit="1" customWidth="1"/>
    <col min="4" max="4" width="21.85546875" style="398" customWidth="1"/>
    <col min="5" max="5" width="8" style="398" bestFit="1" customWidth="1"/>
    <col min="6" max="6" width="15.140625" style="398" bestFit="1" customWidth="1"/>
    <col min="7" max="7" width="8.140625" style="398" bestFit="1" customWidth="1"/>
    <col min="8" max="8" width="22.85546875" style="398" customWidth="1"/>
    <col min="9" max="16384" width="9.140625" style="398"/>
  </cols>
  <sheetData>
    <row r="1" spans="1:8" ht="24" customHeight="1" x14ac:dyDescent="0.2">
      <c r="A1" s="435" t="s">
        <v>3434</v>
      </c>
      <c r="B1" s="435"/>
      <c r="C1" s="435"/>
      <c r="D1" s="437" t="s">
        <v>3435</v>
      </c>
      <c r="E1" s="437"/>
      <c r="F1" s="437"/>
      <c r="G1" s="437"/>
      <c r="H1" s="437"/>
    </row>
    <row r="2" spans="1:8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8" x14ac:dyDescent="0.2">
      <c r="A3" s="8"/>
      <c r="B3" s="405"/>
      <c r="C3" s="441"/>
      <c r="D3" s="442"/>
      <c r="E3" s="442"/>
      <c r="F3" s="442"/>
      <c r="G3" s="442"/>
      <c r="H3" s="442"/>
    </row>
    <row r="4" spans="1:8" x14ac:dyDescent="0.2">
      <c r="A4" s="51" t="s">
        <v>73</v>
      </c>
      <c r="B4" s="212" t="s">
        <v>3436</v>
      </c>
      <c r="C4" s="30" t="s">
        <v>91</v>
      </c>
      <c r="D4" s="579"/>
      <c r="E4" s="579"/>
      <c r="F4" s="30" t="s">
        <v>93</v>
      </c>
      <c r="G4" s="422"/>
      <c r="H4" s="422"/>
    </row>
    <row r="5" spans="1:8" x14ac:dyDescent="0.2">
      <c r="A5" s="29"/>
      <c r="B5" s="28"/>
      <c r="C5" s="20"/>
      <c r="D5" s="439"/>
      <c r="E5" s="439"/>
      <c r="G5" s="422"/>
      <c r="H5" s="422"/>
    </row>
    <row r="6" spans="1:8" x14ac:dyDescent="0.2">
      <c r="A6" s="20" t="s">
        <v>87</v>
      </c>
      <c r="B6" s="35">
        <f>COUNT(E28:E66)</f>
        <v>34</v>
      </c>
      <c r="C6" s="398"/>
      <c r="D6" s="421"/>
      <c r="E6" s="421"/>
      <c r="F6" s="44" t="s">
        <v>66</v>
      </c>
      <c r="G6" s="402"/>
      <c r="H6" s="402"/>
    </row>
    <row r="7" spans="1:8" x14ac:dyDescent="0.2">
      <c r="A7" s="29"/>
      <c r="B7" s="82"/>
      <c r="C7" s="56"/>
      <c r="D7" s="56"/>
      <c r="E7" s="81"/>
      <c r="F7" s="83">
        <v>44042</v>
      </c>
      <c r="G7" s="431"/>
      <c r="H7" s="431"/>
    </row>
    <row r="8" spans="1:8" x14ac:dyDescent="0.2">
      <c r="A8" s="44" t="s">
        <v>61</v>
      </c>
      <c r="B8" s="433"/>
      <c r="C8" s="440"/>
      <c r="D8" s="440"/>
      <c r="E8" s="440"/>
      <c r="F8" s="54" t="s">
        <v>108</v>
      </c>
      <c r="G8" s="431"/>
      <c r="H8" s="431"/>
    </row>
    <row r="9" spans="1:8" ht="13.5" thickBot="1" x14ac:dyDescent="0.25">
      <c r="A9" s="29"/>
      <c r="B9" s="403"/>
      <c r="C9" s="403"/>
      <c r="D9" s="403"/>
      <c r="E9" s="403"/>
      <c r="F9" s="55"/>
      <c r="G9" s="432"/>
      <c r="H9" s="432"/>
    </row>
    <row r="10" spans="1:8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8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01"/>
      <c r="H11" s="49" t="s">
        <v>148</v>
      </c>
    </row>
    <row r="12" spans="1:8" ht="13.5" thickBot="1" x14ac:dyDescent="0.25">
      <c r="A12" s="443"/>
      <c r="B12" s="443"/>
      <c r="C12" s="443">
        <v>14.9</v>
      </c>
      <c r="D12" s="444"/>
      <c r="E12" s="443">
        <v>11.7</v>
      </c>
      <c r="F12" s="443"/>
      <c r="G12" s="399"/>
      <c r="H12" s="87"/>
    </row>
    <row r="13" spans="1:8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8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8" s="7" customFormat="1" x14ac:dyDescent="0.2">
      <c r="A15" s="16">
        <f>E28</f>
        <v>4654</v>
      </c>
      <c r="B15" s="16">
        <f>E28</f>
        <v>4654</v>
      </c>
      <c r="C15" s="17">
        <v>4633</v>
      </c>
      <c r="D15" s="17">
        <v>4927</v>
      </c>
      <c r="E15" s="17">
        <f>B15 - A15</f>
        <v>0</v>
      </c>
      <c r="F15" s="17">
        <v>1856</v>
      </c>
      <c r="G15" s="17">
        <v>1856</v>
      </c>
      <c r="H15" s="3">
        <v>4</v>
      </c>
    </row>
    <row r="16" spans="1:8" s="7" customFormat="1" x14ac:dyDescent="0.2">
      <c r="A16" s="15"/>
      <c r="B16" s="15"/>
      <c r="C16" s="397"/>
      <c r="D16" s="400"/>
      <c r="E16" s="400"/>
      <c r="F16" s="400"/>
      <c r="G16" s="400"/>
      <c r="H16" s="400"/>
    </row>
    <row r="17" spans="1:11" s="7" customFormat="1" ht="12.75" customHeight="1" x14ac:dyDescent="0.2">
      <c r="A17" s="26" t="s">
        <v>157</v>
      </c>
      <c r="B17" s="489" t="s">
        <v>749</v>
      </c>
      <c r="C17" s="489"/>
      <c r="D17" s="46" t="s">
        <v>160</v>
      </c>
      <c r="E17" s="582" t="s">
        <v>3612</v>
      </c>
      <c r="F17" s="449"/>
      <c r="G17" s="449"/>
      <c r="H17" s="449"/>
    </row>
    <row r="18" spans="1:11" s="7" customFormat="1" x14ac:dyDescent="0.2">
      <c r="A18" s="15"/>
      <c r="B18" s="15"/>
      <c r="C18" s="397"/>
      <c r="D18" s="46" t="s">
        <v>88</v>
      </c>
      <c r="E18" s="407" t="s">
        <v>3609</v>
      </c>
      <c r="F18" s="400"/>
      <c r="G18" s="46" t="s">
        <v>6</v>
      </c>
      <c r="H18" s="181">
        <v>277</v>
      </c>
    </row>
    <row r="19" spans="1:11" s="7" customFormat="1" ht="12.75" customHeight="1" x14ac:dyDescent="0.2">
      <c r="A19" s="26" t="s">
        <v>158</v>
      </c>
      <c r="B19" s="590" t="s">
        <v>3437</v>
      </c>
      <c r="C19" s="448"/>
      <c r="D19" s="448"/>
      <c r="E19" s="448"/>
      <c r="F19" s="448"/>
      <c r="G19" s="448"/>
      <c r="H19" s="448"/>
    </row>
    <row r="20" spans="1:11" s="7" customFormat="1" x14ac:dyDescent="0.2">
      <c r="A20" s="15"/>
      <c r="B20" s="15"/>
      <c r="C20" s="397"/>
      <c r="D20" s="400"/>
      <c r="E20" s="400"/>
      <c r="F20" s="400"/>
      <c r="G20" s="400"/>
      <c r="H20" s="400"/>
    </row>
    <row r="21" spans="1:11" s="7" customFormat="1" ht="25.5" customHeight="1" x14ac:dyDescent="0.2">
      <c r="A21" s="26" t="s">
        <v>159</v>
      </c>
      <c r="B21" s="489" t="s">
        <v>3613</v>
      </c>
      <c r="C21" s="448"/>
      <c r="D21" s="448"/>
      <c r="E21" s="448"/>
      <c r="F21" s="448"/>
      <c r="G21" s="448"/>
      <c r="H21" s="448"/>
    </row>
    <row r="22" spans="1:11" s="7" customFormat="1" ht="25.5" customHeight="1" x14ac:dyDescent="0.2">
      <c r="A22" s="26"/>
      <c r="B22" s="480"/>
      <c r="C22" s="452"/>
      <c r="D22" s="452"/>
      <c r="E22" s="452"/>
      <c r="F22" s="452"/>
      <c r="G22" s="452"/>
      <c r="H22" s="452"/>
    </row>
    <row r="23" spans="1:11" ht="13.5" thickBot="1" x14ac:dyDescent="0.25"/>
    <row r="24" spans="1:11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11" x14ac:dyDescent="0.2">
      <c r="A25" s="456" t="s">
        <v>149</v>
      </c>
      <c r="B25" s="456"/>
      <c r="C25" s="211" t="s">
        <v>149</v>
      </c>
      <c r="D25" s="580" t="s">
        <v>3611</v>
      </c>
      <c r="E25" s="581"/>
      <c r="F25" s="581"/>
      <c r="G25" s="581"/>
      <c r="H25" s="581"/>
      <c r="K25" s="145"/>
    </row>
    <row r="26" spans="1:11" ht="13.5" thickBot="1" x14ac:dyDescent="0.25"/>
    <row r="27" spans="1:11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11" s="21" customFormat="1" x14ac:dyDescent="0.2">
      <c r="A28" s="64" t="s">
        <v>3438</v>
      </c>
      <c r="B28" s="410" t="s">
        <v>3439</v>
      </c>
      <c r="C28" s="410" t="s">
        <v>3440</v>
      </c>
      <c r="D28" s="411" t="s">
        <v>3441</v>
      </c>
      <c r="E28" s="67">
        <v>4654</v>
      </c>
      <c r="F28" s="411" t="s">
        <v>166</v>
      </c>
      <c r="G28" s="583" t="s">
        <v>3442</v>
      </c>
      <c r="H28" s="472"/>
    </row>
    <row r="29" spans="1:11" s="21" customFormat="1" ht="13.5" customHeight="1" x14ac:dyDescent="0.2">
      <c r="A29" s="362" t="s">
        <v>3479</v>
      </c>
      <c r="B29" s="412" t="s">
        <v>3450</v>
      </c>
      <c r="C29" s="412" t="s">
        <v>3443</v>
      </c>
      <c r="D29" s="412" t="s">
        <v>3491</v>
      </c>
      <c r="E29" s="364">
        <v>4825</v>
      </c>
      <c r="F29" s="412" t="s">
        <v>912</v>
      </c>
      <c r="G29" s="589" t="s">
        <v>3444</v>
      </c>
      <c r="H29" s="545"/>
    </row>
    <row r="30" spans="1:11" s="21" customFormat="1" x14ac:dyDescent="0.2">
      <c r="A30" s="158" t="s">
        <v>3480</v>
      </c>
      <c r="B30" s="413" t="s">
        <v>3445</v>
      </c>
      <c r="C30" s="413" t="s">
        <v>3446</v>
      </c>
      <c r="D30" s="414" t="s">
        <v>3490</v>
      </c>
      <c r="E30" s="159">
        <v>4784</v>
      </c>
      <c r="F30" s="414" t="s">
        <v>912</v>
      </c>
      <c r="G30" s="587" t="s">
        <v>3444</v>
      </c>
      <c r="H30" s="468"/>
    </row>
    <row r="31" spans="1:11" x14ac:dyDescent="0.2">
      <c r="A31" s="64" t="s">
        <v>3481</v>
      </c>
      <c r="B31" s="410" t="s">
        <v>3447</v>
      </c>
      <c r="C31" s="410" t="s">
        <v>3448</v>
      </c>
      <c r="D31" s="411" t="s">
        <v>3489</v>
      </c>
      <c r="E31" s="67">
        <v>4635</v>
      </c>
      <c r="F31" s="411" t="s">
        <v>912</v>
      </c>
      <c r="G31" s="585" t="s">
        <v>3449</v>
      </c>
      <c r="H31" s="547"/>
    </row>
    <row r="32" spans="1:11" x14ac:dyDescent="0.2">
      <c r="A32" s="64" t="s">
        <v>3451</v>
      </c>
      <c r="B32" s="410" t="s">
        <v>3452</v>
      </c>
      <c r="C32" s="410" t="s">
        <v>3453</v>
      </c>
      <c r="D32" s="411" t="s">
        <v>3454</v>
      </c>
      <c r="E32" s="365">
        <v>4638</v>
      </c>
      <c r="F32" s="411" t="s">
        <v>172</v>
      </c>
      <c r="G32" s="588" t="s">
        <v>3455</v>
      </c>
      <c r="H32" s="538"/>
    </row>
    <row r="33" spans="1:8" s="21" customFormat="1" ht="26.25" customHeight="1" x14ac:dyDescent="0.2">
      <c r="A33" s="64" t="s">
        <v>3456</v>
      </c>
      <c r="B33" s="410" t="s">
        <v>3457</v>
      </c>
      <c r="C33" s="410" t="s">
        <v>3458</v>
      </c>
      <c r="D33" s="411" t="s">
        <v>3459</v>
      </c>
      <c r="E33" s="67">
        <v>4627</v>
      </c>
      <c r="F33" s="411" t="s">
        <v>3460</v>
      </c>
      <c r="G33" s="585" t="s">
        <v>3461</v>
      </c>
      <c r="H33" s="540"/>
    </row>
    <row r="34" spans="1:8" s="21" customFormat="1" x14ac:dyDescent="0.2">
      <c r="A34" s="64" t="s">
        <v>3482</v>
      </c>
      <c r="B34" s="410" t="s">
        <v>3464</v>
      </c>
      <c r="C34" s="410" t="s">
        <v>3462</v>
      </c>
      <c r="D34" s="411" t="s">
        <v>3492</v>
      </c>
      <c r="E34" s="67">
        <v>4715</v>
      </c>
      <c r="F34" s="411" t="s">
        <v>172</v>
      </c>
      <c r="G34" s="585" t="s">
        <v>3463</v>
      </c>
      <c r="H34" s="540"/>
    </row>
    <row r="35" spans="1:8" s="21" customFormat="1" x14ac:dyDescent="0.2">
      <c r="A35" s="64" t="s">
        <v>3483</v>
      </c>
      <c r="B35" s="410" t="s">
        <v>3465</v>
      </c>
      <c r="C35" s="410" t="s">
        <v>3466</v>
      </c>
      <c r="D35" s="411" t="s">
        <v>3486</v>
      </c>
      <c r="E35" s="365">
        <v>4827</v>
      </c>
      <c r="F35" s="411" t="s">
        <v>912</v>
      </c>
      <c r="G35" s="585" t="s">
        <v>3467</v>
      </c>
      <c r="H35" s="541"/>
    </row>
    <row r="36" spans="1:8" s="21" customFormat="1" x14ac:dyDescent="0.2">
      <c r="A36" s="64" t="s">
        <v>3484</v>
      </c>
      <c r="B36" s="410" t="s">
        <v>3468</v>
      </c>
      <c r="C36" s="410" t="s">
        <v>3469</v>
      </c>
      <c r="D36" s="411" t="s">
        <v>3487</v>
      </c>
      <c r="E36" s="67">
        <v>4780</v>
      </c>
      <c r="F36" s="404" t="s">
        <v>912</v>
      </c>
      <c r="G36" s="583" t="s">
        <v>3470</v>
      </c>
      <c r="H36" s="472"/>
    </row>
    <row r="37" spans="1:8" s="366" customFormat="1" x14ac:dyDescent="0.2">
      <c r="A37" s="64" t="s">
        <v>3485</v>
      </c>
      <c r="B37" s="410" t="s">
        <v>3471</v>
      </c>
      <c r="C37" s="410" t="s">
        <v>3472</v>
      </c>
      <c r="D37" s="415" t="s">
        <v>3488</v>
      </c>
      <c r="E37" s="365">
        <v>4669</v>
      </c>
      <c r="F37" s="411" t="s">
        <v>912</v>
      </c>
      <c r="G37" s="585" t="s">
        <v>3473</v>
      </c>
      <c r="H37" s="541"/>
    </row>
    <row r="38" spans="1:8" s="21" customFormat="1" x14ac:dyDescent="0.2">
      <c r="A38" s="64" t="s">
        <v>3474</v>
      </c>
      <c r="B38" s="410" t="s">
        <v>3475</v>
      </c>
      <c r="C38" s="410" t="s">
        <v>3476</v>
      </c>
      <c r="D38" s="411" t="s">
        <v>3477</v>
      </c>
      <c r="E38" s="67">
        <v>4689</v>
      </c>
      <c r="F38" s="411" t="s">
        <v>912</v>
      </c>
      <c r="G38" s="583" t="s">
        <v>3478</v>
      </c>
      <c r="H38" s="472"/>
    </row>
    <row r="39" spans="1:8" s="21" customFormat="1" x14ac:dyDescent="0.2">
      <c r="A39" s="64" t="s">
        <v>3493</v>
      </c>
      <c r="B39" s="410" t="s">
        <v>3494</v>
      </c>
      <c r="C39" s="410" t="s">
        <v>3495</v>
      </c>
      <c r="D39" s="411" t="s">
        <v>3502</v>
      </c>
      <c r="E39" s="67">
        <v>4802</v>
      </c>
      <c r="F39" s="404" t="s">
        <v>912</v>
      </c>
      <c r="G39" s="583" t="s">
        <v>3496</v>
      </c>
      <c r="H39" s="472"/>
    </row>
    <row r="40" spans="1:8" s="21" customFormat="1" x14ac:dyDescent="0.2">
      <c r="A40" s="64" t="s">
        <v>3497</v>
      </c>
      <c r="B40" s="410" t="s">
        <v>3498</v>
      </c>
      <c r="C40" s="410" t="s">
        <v>3499</v>
      </c>
      <c r="D40" s="411" t="s">
        <v>3500</v>
      </c>
      <c r="E40" s="67">
        <v>4883</v>
      </c>
      <c r="F40" s="411" t="s">
        <v>912</v>
      </c>
      <c r="G40" s="583" t="s">
        <v>3501</v>
      </c>
      <c r="H40" s="472"/>
    </row>
    <row r="41" spans="1:8" s="21" customFormat="1" x14ac:dyDescent="0.2">
      <c r="A41" s="64" t="s">
        <v>3503</v>
      </c>
      <c r="B41" s="410" t="s">
        <v>3504</v>
      </c>
      <c r="C41" s="410" t="s">
        <v>3505</v>
      </c>
      <c r="D41" s="411" t="s">
        <v>3506</v>
      </c>
      <c r="E41" s="67">
        <v>4907</v>
      </c>
      <c r="F41" s="411" t="s">
        <v>172</v>
      </c>
      <c r="G41" s="583" t="s">
        <v>3507</v>
      </c>
      <c r="H41" s="472"/>
    </row>
    <row r="42" spans="1:8" s="21" customFormat="1" x14ac:dyDescent="0.2">
      <c r="A42" s="64" t="s">
        <v>3508</v>
      </c>
      <c r="B42" s="410" t="s">
        <v>3522</v>
      </c>
      <c r="C42" s="410" t="s">
        <v>3509</v>
      </c>
      <c r="D42" s="411" t="s">
        <v>3510</v>
      </c>
      <c r="E42" s="67">
        <v>4900</v>
      </c>
      <c r="F42" s="411" t="s">
        <v>172</v>
      </c>
      <c r="G42" s="583" t="s">
        <v>3511</v>
      </c>
      <c r="H42" s="584"/>
    </row>
    <row r="43" spans="1:8" s="21" customFormat="1" x14ac:dyDescent="0.2">
      <c r="A43" s="416" t="s">
        <v>3512</v>
      </c>
      <c r="B43" s="417" t="s">
        <v>3513</v>
      </c>
      <c r="C43" s="417" t="s">
        <v>3514</v>
      </c>
      <c r="D43" s="418" t="s">
        <v>3515</v>
      </c>
      <c r="E43" s="419">
        <v>4901</v>
      </c>
      <c r="F43" s="418" t="s">
        <v>172</v>
      </c>
      <c r="G43" s="586" t="s">
        <v>3516</v>
      </c>
      <c r="H43" s="499"/>
    </row>
    <row r="44" spans="1:8" s="21" customFormat="1" x14ac:dyDescent="0.2">
      <c r="A44" s="64" t="s">
        <v>3517</v>
      </c>
      <c r="B44" s="410" t="s">
        <v>3518</v>
      </c>
      <c r="C44" s="410" t="s">
        <v>3519</v>
      </c>
      <c r="D44" s="411" t="s">
        <v>3520</v>
      </c>
      <c r="E44" s="67">
        <v>4905</v>
      </c>
      <c r="F44" s="411" t="s">
        <v>172</v>
      </c>
      <c r="G44" s="583" t="s">
        <v>3521</v>
      </c>
      <c r="H44" s="584"/>
    </row>
    <row r="45" spans="1:8" s="21" customFormat="1" x14ac:dyDescent="0.2">
      <c r="A45" s="64" t="s">
        <v>3523</v>
      </c>
      <c r="B45" s="410" t="s">
        <v>3525</v>
      </c>
      <c r="C45" s="410" t="s">
        <v>3526</v>
      </c>
      <c r="D45" s="411" t="s">
        <v>3527</v>
      </c>
      <c r="E45" s="67">
        <v>4847</v>
      </c>
      <c r="F45" s="411" t="s">
        <v>912</v>
      </c>
      <c r="G45" s="583" t="s">
        <v>3501</v>
      </c>
      <c r="H45" s="584"/>
    </row>
    <row r="46" spans="1:8" s="21" customFormat="1" x14ac:dyDescent="0.2">
      <c r="A46" s="64" t="s">
        <v>3524</v>
      </c>
      <c r="B46" s="410" t="s">
        <v>3528</v>
      </c>
      <c r="C46" s="410" t="s">
        <v>3529</v>
      </c>
      <c r="D46" s="411" t="s">
        <v>3530</v>
      </c>
      <c r="E46" s="67">
        <v>4863</v>
      </c>
      <c r="F46" s="411" t="s">
        <v>912</v>
      </c>
      <c r="G46" s="583" t="s">
        <v>3531</v>
      </c>
      <c r="H46" s="584"/>
    </row>
    <row r="47" spans="1:8" s="21" customFormat="1" x14ac:dyDescent="0.2">
      <c r="A47" s="64" t="s">
        <v>3532</v>
      </c>
      <c r="B47" s="410" t="s">
        <v>3533</v>
      </c>
      <c r="C47" s="410" t="s">
        <v>3534</v>
      </c>
      <c r="D47" s="411" t="s">
        <v>3535</v>
      </c>
      <c r="E47" s="67">
        <v>4903</v>
      </c>
      <c r="F47" s="411" t="s">
        <v>912</v>
      </c>
      <c r="G47" s="583" t="s">
        <v>3536</v>
      </c>
      <c r="H47" s="584"/>
    </row>
    <row r="48" spans="1:8" s="21" customFormat="1" x14ac:dyDescent="0.2">
      <c r="A48" s="64" t="s">
        <v>3537</v>
      </c>
      <c r="B48" s="410" t="s">
        <v>3538</v>
      </c>
      <c r="C48" s="410" t="s">
        <v>3539</v>
      </c>
      <c r="D48" s="411" t="s">
        <v>3540</v>
      </c>
      <c r="E48" s="67">
        <v>4904</v>
      </c>
      <c r="F48" s="411" t="s">
        <v>912</v>
      </c>
      <c r="G48" s="583" t="s">
        <v>3541</v>
      </c>
      <c r="H48" s="584"/>
    </row>
    <row r="49" spans="1:8" s="21" customFormat="1" x14ac:dyDescent="0.2">
      <c r="A49" s="64" t="s">
        <v>3542</v>
      </c>
      <c r="B49" s="410" t="s">
        <v>3543</v>
      </c>
      <c r="C49" s="410" t="s">
        <v>3544</v>
      </c>
      <c r="D49" s="411" t="s">
        <v>3545</v>
      </c>
      <c r="E49" s="67">
        <v>4742</v>
      </c>
      <c r="F49" s="411" t="s">
        <v>172</v>
      </c>
      <c r="G49" s="583" t="s">
        <v>3546</v>
      </c>
      <c r="H49" s="584"/>
    </row>
    <row r="50" spans="1:8" s="21" customFormat="1" x14ac:dyDescent="0.2">
      <c r="A50" s="64" t="s">
        <v>3547</v>
      </c>
      <c r="B50" s="410" t="s">
        <v>3548</v>
      </c>
      <c r="C50" s="410" t="s">
        <v>3549</v>
      </c>
      <c r="D50" s="411" t="s">
        <v>3550</v>
      </c>
      <c r="E50" s="67">
        <v>4700</v>
      </c>
      <c r="F50" s="411" t="s">
        <v>912</v>
      </c>
      <c r="G50" s="583" t="s">
        <v>3551</v>
      </c>
      <c r="H50" s="584"/>
    </row>
    <row r="51" spans="1:8" s="21" customFormat="1" x14ac:dyDescent="0.2">
      <c r="A51" s="64" t="s">
        <v>3552</v>
      </c>
      <c r="B51" s="410" t="s">
        <v>3553</v>
      </c>
      <c r="C51" s="410" t="s">
        <v>3554</v>
      </c>
      <c r="D51" s="411" t="s">
        <v>3555</v>
      </c>
      <c r="E51" s="67">
        <v>4688</v>
      </c>
      <c r="F51" s="411" t="s">
        <v>166</v>
      </c>
      <c r="G51" s="583" t="s">
        <v>3556</v>
      </c>
      <c r="H51" s="584"/>
    </row>
    <row r="52" spans="1:8" s="21" customFormat="1" x14ac:dyDescent="0.2">
      <c r="A52" s="64" t="s">
        <v>3547</v>
      </c>
      <c r="B52" s="591" t="s">
        <v>271</v>
      </c>
      <c r="C52" s="592"/>
      <c r="D52" s="592"/>
      <c r="E52" s="592"/>
      <c r="F52" s="593"/>
      <c r="G52" s="583"/>
      <c r="H52" s="584"/>
    </row>
    <row r="53" spans="1:8" s="21" customFormat="1" x14ac:dyDescent="0.2">
      <c r="A53" s="64" t="s">
        <v>3542</v>
      </c>
      <c r="B53" s="591" t="s">
        <v>271</v>
      </c>
      <c r="C53" s="592"/>
      <c r="D53" s="592"/>
      <c r="E53" s="592"/>
      <c r="F53" s="593"/>
      <c r="G53" s="583" t="s">
        <v>3557</v>
      </c>
      <c r="H53" s="584"/>
    </row>
    <row r="54" spans="1:8" s="21" customFormat="1" x14ac:dyDescent="0.2">
      <c r="A54" s="64" t="s">
        <v>3558</v>
      </c>
      <c r="B54" s="410" t="s">
        <v>3559</v>
      </c>
      <c r="C54" s="410" t="s">
        <v>3560</v>
      </c>
      <c r="D54" s="411" t="s">
        <v>3561</v>
      </c>
      <c r="E54" s="67">
        <v>4866</v>
      </c>
      <c r="F54" s="411" t="s">
        <v>172</v>
      </c>
      <c r="G54" s="583" t="s">
        <v>3562</v>
      </c>
      <c r="H54" s="584"/>
    </row>
    <row r="55" spans="1:8" s="21" customFormat="1" x14ac:dyDescent="0.2">
      <c r="A55" s="64" t="s">
        <v>3563</v>
      </c>
      <c r="B55" s="410" t="s">
        <v>3564</v>
      </c>
      <c r="C55" s="410" t="s">
        <v>3565</v>
      </c>
      <c r="D55" s="411" t="s">
        <v>3566</v>
      </c>
      <c r="E55" s="67">
        <v>4768</v>
      </c>
      <c r="F55" s="411" t="s">
        <v>912</v>
      </c>
      <c r="G55" s="583" t="s">
        <v>3567</v>
      </c>
      <c r="H55" s="584"/>
    </row>
    <row r="56" spans="1:8" s="21" customFormat="1" x14ac:dyDescent="0.2">
      <c r="A56" s="64" t="s">
        <v>3568</v>
      </c>
      <c r="B56" s="410" t="s">
        <v>3569</v>
      </c>
      <c r="C56" s="410" t="s">
        <v>3570</v>
      </c>
      <c r="D56" s="411" t="s">
        <v>3571</v>
      </c>
      <c r="E56" s="67">
        <v>4744</v>
      </c>
      <c r="F56" s="411" t="s">
        <v>912</v>
      </c>
      <c r="G56" s="583" t="s">
        <v>3567</v>
      </c>
      <c r="H56" s="584"/>
    </row>
    <row r="57" spans="1:8" s="21" customFormat="1" x14ac:dyDescent="0.2">
      <c r="A57" s="64" t="s">
        <v>3572</v>
      </c>
      <c r="B57" s="410" t="s">
        <v>3573</v>
      </c>
      <c r="C57" s="410" t="s">
        <v>3574</v>
      </c>
      <c r="D57" s="411" t="s">
        <v>3575</v>
      </c>
      <c r="E57" s="67">
        <v>4782</v>
      </c>
      <c r="F57" s="411" t="s">
        <v>912</v>
      </c>
      <c r="G57" s="583" t="s">
        <v>3567</v>
      </c>
      <c r="H57" s="584"/>
    </row>
    <row r="58" spans="1:8" s="21" customFormat="1" x14ac:dyDescent="0.2">
      <c r="A58" s="64" t="s">
        <v>3576</v>
      </c>
      <c r="B58" s="410" t="s">
        <v>3579</v>
      </c>
      <c r="C58" s="410" t="s">
        <v>3577</v>
      </c>
      <c r="D58" s="411" t="s">
        <v>3583</v>
      </c>
      <c r="E58" s="67">
        <v>4786</v>
      </c>
      <c r="F58" s="411" t="s">
        <v>912</v>
      </c>
      <c r="G58" s="583" t="s">
        <v>3567</v>
      </c>
      <c r="H58" s="584"/>
    </row>
    <row r="59" spans="1:8" s="21" customFormat="1" x14ac:dyDescent="0.2">
      <c r="A59" s="64" t="s">
        <v>3578</v>
      </c>
      <c r="B59" s="410" t="s">
        <v>3580</v>
      </c>
      <c r="C59" s="410" t="s">
        <v>3581</v>
      </c>
      <c r="D59" s="411" t="s">
        <v>3582</v>
      </c>
      <c r="E59" s="67">
        <v>4703</v>
      </c>
      <c r="F59" s="411" t="s">
        <v>172</v>
      </c>
      <c r="G59" s="583" t="s">
        <v>3584</v>
      </c>
      <c r="H59" s="584"/>
    </row>
    <row r="60" spans="1:8" s="21" customFormat="1" x14ac:dyDescent="0.2">
      <c r="A60" s="64" t="s">
        <v>3456</v>
      </c>
      <c r="B60" s="591" t="s">
        <v>271</v>
      </c>
      <c r="C60" s="592"/>
      <c r="D60" s="592"/>
      <c r="E60" s="592"/>
      <c r="F60" s="593"/>
      <c r="G60" s="583" t="s">
        <v>3585</v>
      </c>
      <c r="H60" s="584"/>
    </row>
    <row r="61" spans="1:8" s="21" customFormat="1" x14ac:dyDescent="0.2">
      <c r="A61" s="64" t="s">
        <v>3451</v>
      </c>
      <c r="B61" s="591" t="s">
        <v>271</v>
      </c>
      <c r="C61" s="592"/>
      <c r="D61" s="592"/>
      <c r="E61" s="592"/>
      <c r="F61" s="593"/>
      <c r="G61" s="583" t="s">
        <v>3586</v>
      </c>
      <c r="H61" s="584"/>
    </row>
    <row r="62" spans="1:8" s="21" customFormat="1" x14ac:dyDescent="0.2">
      <c r="A62" s="64" t="s">
        <v>3587</v>
      </c>
      <c r="B62" s="410" t="s">
        <v>3588</v>
      </c>
      <c r="C62" s="410" t="s">
        <v>3589</v>
      </c>
      <c r="D62" s="411" t="s">
        <v>3590</v>
      </c>
      <c r="E62" s="67">
        <v>4691</v>
      </c>
      <c r="F62" s="411" t="s">
        <v>912</v>
      </c>
      <c r="G62" s="583" t="s">
        <v>3591</v>
      </c>
      <c r="H62" s="584"/>
    </row>
    <row r="63" spans="1:8" s="21" customFormat="1" x14ac:dyDescent="0.2">
      <c r="A63" s="64" t="s">
        <v>3592</v>
      </c>
      <c r="B63" s="410" t="s">
        <v>3593</v>
      </c>
      <c r="C63" s="410" t="s">
        <v>3594</v>
      </c>
      <c r="D63" s="411" t="s">
        <v>3595</v>
      </c>
      <c r="E63" s="67">
        <v>4674</v>
      </c>
      <c r="F63" s="411" t="s">
        <v>912</v>
      </c>
      <c r="G63" s="583"/>
      <c r="H63" s="584"/>
    </row>
    <row r="64" spans="1:8" s="21" customFormat="1" x14ac:dyDescent="0.2">
      <c r="A64" s="64" t="s">
        <v>3596</v>
      </c>
      <c r="B64" s="410" t="s">
        <v>3597</v>
      </c>
      <c r="C64" s="410" t="s">
        <v>3598</v>
      </c>
      <c r="D64" s="411" t="s">
        <v>3599</v>
      </c>
      <c r="E64" s="67">
        <v>4768</v>
      </c>
      <c r="F64" s="404" t="s">
        <v>912</v>
      </c>
      <c r="G64" s="583" t="s">
        <v>3600</v>
      </c>
      <c r="H64" s="472"/>
    </row>
    <row r="65" spans="1:8" s="21" customFormat="1" x14ac:dyDescent="0.2">
      <c r="A65" s="64" t="s">
        <v>3601</v>
      </c>
      <c r="B65" s="410" t="s">
        <v>3602</v>
      </c>
      <c r="C65" s="410" t="s">
        <v>3603</v>
      </c>
      <c r="D65" s="411" t="s">
        <v>3604</v>
      </c>
      <c r="E65" s="67">
        <v>4690</v>
      </c>
      <c r="F65" s="411" t="s">
        <v>912</v>
      </c>
      <c r="G65" s="583" t="s">
        <v>3605</v>
      </c>
      <c r="H65" s="472"/>
    </row>
    <row r="66" spans="1:8" s="21" customFormat="1" ht="13.5" thickBot="1" x14ac:dyDescent="0.25">
      <c r="A66" s="68" t="s">
        <v>3438</v>
      </c>
      <c r="B66" s="594" t="s">
        <v>271</v>
      </c>
      <c r="C66" s="486"/>
      <c r="D66" s="486"/>
      <c r="E66" s="486"/>
      <c r="F66" s="534"/>
      <c r="G66" s="595" t="s">
        <v>3606</v>
      </c>
      <c r="H66" s="536"/>
    </row>
  </sheetData>
  <mergeCells count="74">
    <mergeCell ref="B52:F52"/>
    <mergeCell ref="B53:F53"/>
    <mergeCell ref="G57:H57"/>
    <mergeCell ref="G58:H58"/>
    <mergeCell ref="B66:F66"/>
    <mergeCell ref="G60:H60"/>
    <mergeCell ref="G61:H61"/>
    <mergeCell ref="G62:H62"/>
    <mergeCell ref="G63:H63"/>
    <mergeCell ref="B60:F60"/>
    <mergeCell ref="B61:F61"/>
    <mergeCell ref="G64:H64"/>
    <mergeCell ref="G65:H65"/>
    <mergeCell ref="G66:H66"/>
    <mergeCell ref="G59:H59"/>
    <mergeCell ref="G47:H47"/>
    <mergeCell ref="G48:H48"/>
    <mergeCell ref="G49:H49"/>
    <mergeCell ref="G56:H56"/>
    <mergeCell ref="G50:H50"/>
    <mergeCell ref="G51:H51"/>
    <mergeCell ref="G52:H52"/>
    <mergeCell ref="G53:H53"/>
    <mergeCell ref="G54:H54"/>
    <mergeCell ref="G55:H55"/>
    <mergeCell ref="A1:C1"/>
    <mergeCell ref="D1:H1"/>
    <mergeCell ref="G42:H42"/>
    <mergeCell ref="G43:H43"/>
    <mergeCell ref="G44:H44"/>
    <mergeCell ref="G30:H30"/>
    <mergeCell ref="G31:H31"/>
    <mergeCell ref="G32:H32"/>
    <mergeCell ref="G33:H33"/>
    <mergeCell ref="G34:H34"/>
    <mergeCell ref="G35:H35"/>
    <mergeCell ref="A25:B25"/>
    <mergeCell ref="G27:H27"/>
    <mergeCell ref="G28:H28"/>
    <mergeCell ref="G29:H29"/>
    <mergeCell ref="B19:H19"/>
    <mergeCell ref="G45:H45"/>
    <mergeCell ref="G46:H46"/>
    <mergeCell ref="G36:H36"/>
    <mergeCell ref="G37:H37"/>
    <mergeCell ref="G38:H38"/>
    <mergeCell ref="G39:H39"/>
    <mergeCell ref="G40:H40"/>
    <mergeCell ref="G41:H41"/>
    <mergeCell ref="D25:H25"/>
    <mergeCell ref="A12:B12"/>
    <mergeCell ref="C12:D12"/>
    <mergeCell ref="E12:F12"/>
    <mergeCell ref="A13:H13"/>
    <mergeCell ref="B17:C17"/>
    <mergeCell ref="E17:H17"/>
    <mergeCell ref="B21:H21"/>
    <mergeCell ref="B22:H22"/>
    <mergeCell ref="A24:B24"/>
    <mergeCell ref="D24:F24"/>
    <mergeCell ref="G24:H24"/>
    <mergeCell ref="D6:E6"/>
    <mergeCell ref="G7:H9"/>
    <mergeCell ref="B8:E8"/>
    <mergeCell ref="A10:H10"/>
    <mergeCell ref="A11:B11"/>
    <mergeCell ref="C11:D11"/>
    <mergeCell ref="E11:F11"/>
    <mergeCell ref="A2:B2"/>
    <mergeCell ref="C2:H2"/>
    <mergeCell ref="C3:H3"/>
    <mergeCell ref="D4:E4"/>
    <mergeCell ref="G4:H5"/>
    <mergeCell ref="D5:E5"/>
  </mergeCells>
  <hyperlinks>
    <hyperlink ref="A2:B2" location="Overview!A1" tooltip="Go to Trail Network Overview sheet" display="Trail Network Overview" xr:uid="{F5CFF31D-BD3F-409D-BEEC-9D40A05F7D54}"/>
  </hyperlinks>
  <pageMargins left="1" right="0.75" top="0.75" bottom="0.75" header="0.5" footer="0.5"/>
  <pageSetup scale="76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6762" divId="CO_70_26762" sourceType="sheet" destinationFile="C:\GPS\Bicycle\CO_70\CO_70_GROS.htm" title="CO_70 GROS Trail Description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44"/>
  <sheetViews>
    <sheetView view="pageBreakPreview" zoomScale="60" zoomScaleNormal="100" workbookViewId="0">
      <selection sqref="A1:B1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8" ht="24" customHeight="1" x14ac:dyDescent="0.2">
      <c r="A1" s="435" t="s">
        <v>3172</v>
      </c>
      <c r="B1" s="436"/>
      <c r="C1" s="437" t="s">
        <v>3173</v>
      </c>
      <c r="D1" s="438"/>
      <c r="E1" s="438"/>
      <c r="F1" s="438"/>
      <c r="G1" s="438"/>
      <c r="H1" s="438"/>
    </row>
    <row r="2" spans="1:8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8" x14ac:dyDescent="0.2">
      <c r="A3" s="8"/>
      <c r="B3" s="6"/>
      <c r="C3" s="441"/>
      <c r="D3" s="442"/>
      <c r="E3" s="442"/>
      <c r="F3" s="442"/>
      <c r="G3" s="442"/>
      <c r="H3" s="442"/>
    </row>
    <row r="4" spans="1:8" x14ac:dyDescent="0.2">
      <c r="A4" s="51" t="s">
        <v>73</v>
      </c>
      <c r="B4" s="147" t="s">
        <v>3174</v>
      </c>
      <c r="C4" s="30" t="s">
        <v>91</v>
      </c>
      <c r="D4" s="439" t="s">
        <v>3364</v>
      </c>
      <c r="E4" s="439"/>
      <c r="F4" s="30" t="s">
        <v>93</v>
      </c>
      <c r="G4" s="422"/>
      <c r="H4" s="422"/>
    </row>
    <row r="5" spans="1:8" x14ac:dyDescent="0.2">
      <c r="A5" s="29"/>
      <c r="B5" s="28"/>
      <c r="C5" s="20"/>
      <c r="D5" s="439"/>
      <c r="E5" s="439"/>
      <c r="G5" s="422"/>
      <c r="H5" s="422"/>
    </row>
    <row r="6" spans="1:8" x14ac:dyDescent="0.2">
      <c r="A6" s="20" t="s">
        <v>87</v>
      </c>
      <c r="B6" s="35">
        <f>COUNT(E28:E44)</f>
        <v>17</v>
      </c>
      <c r="C6"/>
      <c r="D6" s="421"/>
      <c r="E6" s="421"/>
      <c r="F6" s="44" t="s">
        <v>66</v>
      </c>
      <c r="G6" s="19"/>
      <c r="H6" s="19"/>
    </row>
    <row r="7" spans="1:8" x14ac:dyDescent="0.2">
      <c r="A7" s="29"/>
      <c r="B7" s="82"/>
      <c r="C7" s="56"/>
      <c r="D7" s="56"/>
      <c r="E7" s="81"/>
      <c r="F7" s="83">
        <v>42673</v>
      </c>
      <c r="G7" s="431"/>
      <c r="H7" s="431"/>
    </row>
    <row r="8" spans="1:8" x14ac:dyDescent="0.2">
      <c r="A8" s="44" t="s">
        <v>61</v>
      </c>
      <c r="B8" s="433"/>
      <c r="C8" s="440"/>
      <c r="D8" s="440"/>
      <c r="E8" s="440"/>
      <c r="F8" s="54" t="s">
        <v>108</v>
      </c>
      <c r="G8" s="431"/>
      <c r="H8" s="431"/>
    </row>
    <row r="9" spans="1:8" ht="13.5" thickBot="1" x14ac:dyDescent="0.25">
      <c r="A9" s="29"/>
      <c r="B9" s="173"/>
      <c r="C9" s="173"/>
      <c r="D9" s="173"/>
      <c r="E9" s="173"/>
      <c r="F9" s="55"/>
      <c r="G9" s="432"/>
      <c r="H9" s="432"/>
    </row>
    <row r="10" spans="1:8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8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8" ht="13.5" thickBot="1" x14ac:dyDescent="0.25">
      <c r="A12" s="443"/>
      <c r="B12" s="443"/>
      <c r="C12" s="443">
        <v>12.9</v>
      </c>
      <c r="D12" s="444"/>
      <c r="E12" s="443">
        <v>12.3</v>
      </c>
      <c r="F12" s="443"/>
      <c r="G12" s="86"/>
      <c r="H12" s="87"/>
    </row>
    <row r="13" spans="1:8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8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8" s="7" customFormat="1" x14ac:dyDescent="0.2">
      <c r="A15" s="16">
        <f>E28</f>
        <v>6206</v>
      </c>
      <c r="B15" s="16">
        <f>E44</f>
        <v>6605</v>
      </c>
      <c r="C15" s="17">
        <v>6206</v>
      </c>
      <c r="D15" s="17">
        <v>6605</v>
      </c>
      <c r="E15" s="17">
        <f>B15 - A15</f>
        <v>399</v>
      </c>
      <c r="F15" s="17">
        <v>909</v>
      </c>
      <c r="G15" s="17">
        <v>522</v>
      </c>
      <c r="H15" s="3">
        <v>2</v>
      </c>
    </row>
    <row r="16" spans="1:8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11" s="7" customFormat="1" ht="12.75" customHeight="1" x14ac:dyDescent="0.2">
      <c r="A17" s="26" t="s">
        <v>157</v>
      </c>
      <c r="B17" s="489" t="s">
        <v>749</v>
      </c>
      <c r="C17" s="489"/>
      <c r="D17" s="46" t="s">
        <v>160</v>
      </c>
      <c r="E17" s="449" t="s">
        <v>1764</v>
      </c>
      <c r="F17" s="449"/>
      <c r="G17" s="449"/>
      <c r="H17" s="449"/>
    </row>
    <row r="18" spans="1:11" s="7" customFormat="1" x14ac:dyDescent="0.2">
      <c r="A18" s="15"/>
      <c r="B18" s="15"/>
      <c r="C18" s="13"/>
      <c r="D18" s="46" t="s">
        <v>88</v>
      </c>
      <c r="E18" s="14" t="s">
        <v>3254</v>
      </c>
      <c r="F18" s="14"/>
      <c r="G18" s="46" t="s">
        <v>6</v>
      </c>
      <c r="H18" s="373">
        <v>270</v>
      </c>
    </row>
    <row r="19" spans="1:11" s="7" customFormat="1" ht="12.75" customHeight="1" x14ac:dyDescent="0.2">
      <c r="A19" s="26" t="s">
        <v>158</v>
      </c>
      <c r="B19" s="448" t="s">
        <v>3255</v>
      </c>
      <c r="C19" s="448"/>
      <c r="D19" s="448"/>
      <c r="E19" s="448"/>
      <c r="F19" s="448"/>
      <c r="G19" s="448"/>
      <c r="H19" s="448"/>
    </row>
    <row r="20" spans="1:11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11" s="7" customFormat="1" ht="25.5" customHeight="1" x14ac:dyDescent="0.2">
      <c r="A21" s="26" t="s">
        <v>159</v>
      </c>
      <c r="B21" s="489" t="s">
        <v>3209</v>
      </c>
      <c r="C21" s="448"/>
      <c r="D21" s="448"/>
      <c r="E21" s="448"/>
      <c r="F21" s="448"/>
      <c r="G21" s="448"/>
      <c r="H21" s="448"/>
    </row>
    <row r="22" spans="1:11" s="7" customFormat="1" ht="25.5" customHeight="1" x14ac:dyDescent="0.2">
      <c r="A22" s="26"/>
      <c r="B22" s="480"/>
      <c r="C22" s="452"/>
      <c r="D22" s="452"/>
      <c r="E22" s="452"/>
      <c r="F22" s="452"/>
      <c r="G22" s="452"/>
      <c r="H22" s="452"/>
    </row>
    <row r="23" spans="1:11" ht="13.5" thickBot="1" x14ac:dyDescent="0.25"/>
    <row r="24" spans="1:11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11" x14ac:dyDescent="0.2">
      <c r="A25" s="481" t="s">
        <v>65</v>
      </c>
      <c r="B25" s="481"/>
      <c r="C25" s="148" t="s">
        <v>65</v>
      </c>
      <c r="D25" s="457" t="s">
        <v>3362</v>
      </c>
      <c r="E25" s="458"/>
      <c r="F25" s="458"/>
      <c r="G25" s="457" t="s">
        <v>3363</v>
      </c>
      <c r="H25" s="458"/>
      <c r="K25" s="145"/>
    </row>
    <row r="26" spans="1:11" ht="13.5" thickBot="1" x14ac:dyDescent="0.25"/>
    <row r="27" spans="1:11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11" s="21" customFormat="1" x14ac:dyDescent="0.2">
      <c r="A28" s="64" t="s">
        <v>3175</v>
      </c>
      <c r="B28" s="162" t="s">
        <v>3176</v>
      </c>
      <c r="C28" s="162" t="s">
        <v>3183</v>
      </c>
      <c r="D28" s="163" t="s">
        <v>3177</v>
      </c>
      <c r="E28" s="67">
        <v>6206</v>
      </c>
      <c r="F28" s="66" t="s">
        <v>172</v>
      </c>
      <c r="G28" s="492" t="s">
        <v>3178</v>
      </c>
      <c r="H28" s="472"/>
    </row>
    <row r="29" spans="1:11" s="21" customFormat="1" ht="13.5" customHeight="1" x14ac:dyDescent="0.2">
      <c r="A29" s="362" t="s">
        <v>3179</v>
      </c>
      <c r="B29" s="363" t="s">
        <v>3180</v>
      </c>
      <c r="C29" s="363" t="s">
        <v>3181</v>
      </c>
      <c r="D29" s="363" t="s">
        <v>3182</v>
      </c>
      <c r="E29" s="364">
        <v>6195</v>
      </c>
      <c r="F29" s="363" t="s">
        <v>178</v>
      </c>
      <c r="G29" s="544" t="s">
        <v>3184</v>
      </c>
      <c r="H29" s="545"/>
    </row>
    <row r="30" spans="1:11" s="21" customFormat="1" x14ac:dyDescent="0.2">
      <c r="A30" s="158" t="s">
        <v>3185</v>
      </c>
      <c r="B30" s="160" t="s">
        <v>3186</v>
      </c>
      <c r="C30" s="160" t="s">
        <v>3187</v>
      </c>
      <c r="D30" s="161" t="s">
        <v>3188</v>
      </c>
      <c r="E30" s="159">
        <v>6232</v>
      </c>
      <c r="F30" s="161" t="s">
        <v>348</v>
      </c>
      <c r="G30" s="546"/>
      <c r="H30" s="468"/>
    </row>
    <row r="31" spans="1:11" x14ac:dyDescent="0.2">
      <c r="A31" s="64" t="s">
        <v>3189</v>
      </c>
      <c r="B31" s="162" t="s">
        <v>3190</v>
      </c>
      <c r="C31" s="162" t="s">
        <v>3191</v>
      </c>
      <c r="D31" s="163" t="s">
        <v>3192</v>
      </c>
      <c r="E31" s="67">
        <v>6232</v>
      </c>
      <c r="F31" s="163" t="s">
        <v>166</v>
      </c>
      <c r="G31" s="539" t="s">
        <v>3193</v>
      </c>
      <c r="H31" s="547"/>
    </row>
    <row r="32" spans="1:11" x14ac:dyDescent="0.2">
      <c r="A32" s="64" t="s">
        <v>3194</v>
      </c>
      <c r="B32" s="162" t="s">
        <v>3195</v>
      </c>
      <c r="C32" s="162" t="s">
        <v>3196</v>
      </c>
      <c r="D32" s="163" t="s">
        <v>3192</v>
      </c>
      <c r="E32" s="365">
        <v>6249</v>
      </c>
      <c r="F32" s="163" t="s">
        <v>166</v>
      </c>
      <c r="G32" s="537" t="s">
        <v>3193</v>
      </c>
      <c r="H32" s="538"/>
    </row>
    <row r="33" spans="1:8" s="21" customFormat="1" x14ac:dyDescent="0.2">
      <c r="A33" s="64" t="s">
        <v>3197</v>
      </c>
      <c r="B33" s="162" t="s">
        <v>3198</v>
      </c>
      <c r="C33" s="162" t="s">
        <v>3199</v>
      </c>
      <c r="D33" s="163" t="s">
        <v>3200</v>
      </c>
      <c r="E33" s="67">
        <v>6253</v>
      </c>
      <c r="F33" s="163" t="s">
        <v>178</v>
      </c>
      <c r="G33" s="539" t="s">
        <v>3193</v>
      </c>
      <c r="H33" s="540"/>
    </row>
    <row r="34" spans="1:8" s="21" customFormat="1" x14ac:dyDescent="0.2">
      <c r="A34" s="64" t="s">
        <v>3201</v>
      </c>
      <c r="B34" s="162" t="s">
        <v>3202</v>
      </c>
      <c r="C34" s="162" t="s">
        <v>3203</v>
      </c>
      <c r="D34" s="163" t="s">
        <v>3204</v>
      </c>
      <c r="E34" s="67">
        <v>6311</v>
      </c>
      <c r="F34" s="163" t="s">
        <v>912</v>
      </c>
      <c r="G34" s="539" t="s">
        <v>882</v>
      </c>
      <c r="H34" s="540"/>
    </row>
    <row r="35" spans="1:8" s="21" customFormat="1" x14ac:dyDescent="0.2">
      <c r="A35" s="64" t="s">
        <v>3205</v>
      </c>
      <c r="B35" s="162" t="s">
        <v>3206</v>
      </c>
      <c r="C35" s="162" t="s">
        <v>3207</v>
      </c>
      <c r="D35" s="163" t="s">
        <v>3208</v>
      </c>
      <c r="E35" s="365">
        <v>6359</v>
      </c>
      <c r="F35" s="163" t="s">
        <v>172</v>
      </c>
      <c r="G35" s="539" t="s">
        <v>873</v>
      </c>
      <c r="H35" s="541"/>
    </row>
    <row r="36" spans="1:8" s="21" customFormat="1" x14ac:dyDescent="0.2">
      <c r="A36" s="64" t="s">
        <v>3210</v>
      </c>
      <c r="B36" s="162" t="s">
        <v>3211</v>
      </c>
      <c r="C36" s="162" t="s">
        <v>3212</v>
      </c>
      <c r="D36" s="163" t="s">
        <v>3213</v>
      </c>
      <c r="E36" s="67">
        <v>6390</v>
      </c>
      <c r="F36" s="163" t="s">
        <v>912</v>
      </c>
      <c r="G36" s="492" t="s">
        <v>3214</v>
      </c>
      <c r="H36" s="472"/>
    </row>
    <row r="37" spans="1:8" s="366" customFormat="1" x14ac:dyDescent="0.2">
      <c r="A37" s="64" t="s">
        <v>3215</v>
      </c>
      <c r="B37" s="162" t="s">
        <v>3216</v>
      </c>
      <c r="C37" s="162" t="s">
        <v>3217</v>
      </c>
      <c r="D37" s="361" t="s">
        <v>3218</v>
      </c>
      <c r="E37" s="365">
        <v>6434</v>
      </c>
      <c r="F37" s="163" t="s">
        <v>172</v>
      </c>
      <c r="G37" s="539" t="s">
        <v>3219</v>
      </c>
      <c r="H37" s="541"/>
    </row>
    <row r="38" spans="1:8" s="21" customFormat="1" x14ac:dyDescent="0.2">
      <c r="A38" s="64" t="s">
        <v>3220</v>
      </c>
      <c r="B38" s="162" t="s">
        <v>3221</v>
      </c>
      <c r="C38" s="162" t="s">
        <v>3222</v>
      </c>
      <c r="D38" s="163" t="s">
        <v>3223</v>
      </c>
      <c r="E38" s="67">
        <v>6536</v>
      </c>
      <c r="F38" s="163" t="s">
        <v>3224</v>
      </c>
      <c r="G38" s="492" t="s">
        <v>3225</v>
      </c>
      <c r="H38" s="472"/>
    </row>
    <row r="39" spans="1:8" s="21" customFormat="1" x14ac:dyDescent="0.2">
      <c r="A39" s="64" t="s">
        <v>3226</v>
      </c>
      <c r="B39" s="162" t="s">
        <v>3227</v>
      </c>
      <c r="C39" s="162" t="s">
        <v>3228</v>
      </c>
      <c r="D39" s="163" t="s">
        <v>3229</v>
      </c>
      <c r="E39" s="67">
        <v>6485</v>
      </c>
      <c r="F39" s="163" t="s">
        <v>912</v>
      </c>
      <c r="G39" s="492" t="s">
        <v>3230</v>
      </c>
      <c r="H39" s="472"/>
    </row>
    <row r="40" spans="1:8" s="21" customFormat="1" x14ac:dyDescent="0.2">
      <c r="A40" s="64" t="s">
        <v>3231</v>
      </c>
      <c r="B40" s="162" t="s">
        <v>3232</v>
      </c>
      <c r="C40" s="162" t="s">
        <v>3233</v>
      </c>
      <c r="D40" s="163" t="s">
        <v>3234</v>
      </c>
      <c r="E40" s="67">
        <v>6531</v>
      </c>
      <c r="F40" s="163" t="s">
        <v>720</v>
      </c>
      <c r="G40" s="492" t="s">
        <v>3235</v>
      </c>
      <c r="H40" s="472"/>
    </row>
    <row r="41" spans="1:8" s="21" customFormat="1" x14ac:dyDescent="0.2">
      <c r="A41" s="64" t="s">
        <v>3239</v>
      </c>
      <c r="B41" s="162" t="s">
        <v>3236</v>
      </c>
      <c r="C41" s="162" t="s">
        <v>3237</v>
      </c>
      <c r="D41" s="163" t="s">
        <v>3240</v>
      </c>
      <c r="E41" s="67">
        <v>6543</v>
      </c>
      <c r="F41" s="163" t="s">
        <v>912</v>
      </c>
      <c r="G41" s="492" t="s">
        <v>3238</v>
      </c>
      <c r="H41" s="472"/>
    </row>
    <row r="42" spans="1:8" s="21" customFormat="1" x14ac:dyDescent="0.2">
      <c r="A42" s="64" t="s">
        <v>3241</v>
      </c>
      <c r="B42" s="162" t="s">
        <v>3242</v>
      </c>
      <c r="C42" s="162" t="s">
        <v>3243</v>
      </c>
      <c r="D42" s="163" t="s">
        <v>3244</v>
      </c>
      <c r="E42" s="67">
        <v>6577</v>
      </c>
      <c r="F42" s="163" t="s">
        <v>912</v>
      </c>
      <c r="G42" s="492" t="s">
        <v>911</v>
      </c>
      <c r="H42" s="472"/>
    </row>
    <row r="43" spans="1:8" s="21" customFormat="1" x14ac:dyDescent="0.2">
      <c r="A43" s="64" t="s">
        <v>3245</v>
      </c>
      <c r="B43" s="162" t="s">
        <v>3242</v>
      </c>
      <c r="C43" s="162" t="s">
        <v>3246</v>
      </c>
      <c r="D43" s="163" t="s">
        <v>3247</v>
      </c>
      <c r="E43" s="67">
        <v>6584</v>
      </c>
      <c r="F43" s="163" t="s">
        <v>172</v>
      </c>
      <c r="G43" s="492" t="s">
        <v>3248</v>
      </c>
      <c r="H43" s="472"/>
    </row>
    <row r="44" spans="1:8" s="21" customFormat="1" ht="13.5" thickBot="1" x14ac:dyDescent="0.25">
      <c r="A44" s="68" t="s">
        <v>3249</v>
      </c>
      <c r="B44" s="170" t="s">
        <v>3250</v>
      </c>
      <c r="C44" s="171" t="s">
        <v>3251</v>
      </c>
      <c r="D44" s="171" t="s">
        <v>3252</v>
      </c>
      <c r="E44" s="76">
        <v>6605</v>
      </c>
      <c r="F44" s="74" t="s">
        <v>172</v>
      </c>
      <c r="G44" s="535" t="s">
        <v>3253</v>
      </c>
      <c r="H44" s="536"/>
    </row>
  </sheetData>
  <mergeCells count="48">
    <mergeCell ref="A1:B1"/>
    <mergeCell ref="C1:H1"/>
    <mergeCell ref="A2:B2"/>
    <mergeCell ref="C2:H2"/>
    <mergeCell ref="C3:H3"/>
    <mergeCell ref="D4:E4"/>
    <mergeCell ref="G4:H5"/>
    <mergeCell ref="D5:E5"/>
    <mergeCell ref="D6:E6"/>
    <mergeCell ref="G7:H9"/>
    <mergeCell ref="B8:E8"/>
    <mergeCell ref="A10:H10"/>
    <mergeCell ref="A11:B11"/>
    <mergeCell ref="C11:D11"/>
    <mergeCell ref="E11:F11"/>
    <mergeCell ref="A12:B12"/>
    <mergeCell ref="C12:D12"/>
    <mergeCell ref="E12:F12"/>
    <mergeCell ref="A13:H13"/>
    <mergeCell ref="B17:C17"/>
    <mergeCell ref="E17:H17"/>
    <mergeCell ref="B19:H19"/>
    <mergeCell ref="B21:H21"/>
    <mergeCell ref="B22:H22"/>
    <mergeCell ref="A24:B24"/>
    <mergeCell ref="D24:F24"/>
    <mergeCell ref="G24:H24"/>
    <mergeCell ref="A25:B25"/>
    <mergeCell ref="D25:F25"/>
    <mergeCell ref="G25:H25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44:H44"/>
    <mergeCell ref="G42:H42"/>
    <mergeCell ref="G43:H43"/>
    <mergeCell ref="G36:H36"/>
    <mergeCell ref="G37:H37"/>
    <mergeCell ref="G38:H38"/>
    <mergeCell ref="G39:H39"/>
    <mergeCell ref="G40:H40"/>
    <mergeCell ref="G41:H41"/>
  </mergeCells>
  <hyperlinks>
    <hyperlink ref="A2:B2" location="Overview!A1" tooltip="Go to Trail Network Overview sheet" display="Trail Network Overview" xr:uid="{00000000-0004-0000-1400-000000000000}"/>
    <hyperlink ref="D4:E4" location="EagleLoopT!A1" display="Eagle Loop Trail" xr:uid="{00000000-0004-0000-1400-000001000000}"/>
  </hyperlinks>
  <pageMargins left="1" right="0.75" top="0.75" bottom="0.75" header="0.5" footer="0.5"/>
  <pageSetup scale="76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7656" divId="CO_70_27656" sourceType="sheet" destinationFile="C:\GPS\Bicycle\CO_70\CO_70_GYP.htm" title="CO_70 Gypsum Trail Description"/>
  </webPublishItem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0"/>
  <sheetViews>
    <sheetView zoomScaleNormal="100" workbookViewId="0">
      <selection sqref="A1:B1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16</v>
      </c>
      <c r="B1" s="436"/>
      <c r="C1" s="437" t="s">
        <v>18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15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11" t="s">
        <v>17</v>
      </c>
      <c r="C4" s="30" t="s">
        <v>91</v>
      </c>
      <c r="D4" s="421" t="s">
        <v>51</v>
      </c>
      <c r="E4" s="421"/>
      <c r="F4" s="30" t="s">
        <v>93</v>
      </c>
      <c r="G4" s="422" t="s">
        <v>488</v>
      </c>
      <c r="H4" s="422"/>
      <c r="I4" s="21"/>
    </row>
    <row r="5" spans="1:9" x14ac:dyDescent="0.2">
      <c r="A5" s="29"/>
      <c r="B5" s="28"/>
      <c r="C5" s="29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COUNT(E27:E50)</f>
        <v>20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41126</v>
      </c>
      <c r="G7" s="431"/>
      <c r="H7" s="431"/>
    </row>
    <row r="8" spans="1:9" x14ac:dyDescent="0.2">
      <c r="A8" s="44" t="s">
        <v>61</v>
      </c>
      <c r="B8" s="433" t="s">
        <v>47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8.5</v>
      </c>
      <c r="D12" s="444"/>
      <c r="E12" s="443">
        <v>7.2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9037</v>
      </c>
      <c r="B15" s="16">
        <f>E31</f>
        <v>9243</v>
      </c>
      <c r="C15" s="17">
        <f>A15</f>
        <v>9037</v>
      </c>
      <c r="D15" s="17">
        <v>9449</v>
      </c>
      <c r="E15" s="17">
        <f>B15 - A15</f>
        <v>206</v>
      </c>
      <c r="F15" s="17">
        <v>381</v>
      </c>
      <c r="G15" s="17"/>
      <c r="H15" s="3">
        <v>2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542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471</v>
      </c>
      <c r="F18" s="14" t="s">
        <v>549</v>
      </c>
      <c r="G18" s="46" t="s">
        <v>6</v>
      </c>
      <c r="H18" s="181">
        <v>209</v>
      </c>
    </row>
    <row r="19" spans="1:8" s="7" customFormat="1" ht="12.75" customHeight="1" x14ac:dyDescent="0.2">
      <c r="A19" s="26" t="s">
        <v>158</v>
      </c>
      <c r="B19" s="448" t="s">
        <v>546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89" t="s">
        <v>472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96" t="s">
        <v>149</v>
      </c>
      <c r="B24" s="596"/>
      <c r="C24" s="53" t="s">
        <v>149</v>
      </c>
      <c r="D24" s="458" t="s">
        <v>473</v>
      </c>
      <c r="E24" s="458"/>
      <c r="F24" s="458"/>
      <c r="G24" s="458" t="s">
        <v>474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368</v>
      </c>
      <c r="B27" s="124" t="s">
        <v>369</v>
      </c>
      <c r="C27" s="124" t="s">
        <v>370</v>
      </c>
      <c r="D27" s="125" t="s">
        <v>371</v>
      </c>
      <c r="E27" s="126">
        <v>9037</v>
      </c>
      <c r="F27" s="125" t="s">
        <v>178</v>
      </c>
      <c r="G27" s="497" t="s">
        <v>372</v>
      </c>
      <c r="H27" s="475"/>
    </row>
    <row r="28" spans="1:8" s="21" customFormat="1" x14ac:dyDescent="0.2">
      <c r="A28" s="127" t="s">
        <v>377</v>
      </c>
      <c r="B28" s="128" t="s">
        <v>374</v>
      </c>
      <c r="C28" s="128" t="s">
        <v>375</v>
      </c>
      <c r="D28" s="129" t="s">
        <v>379</v>
      </c>
      <c r="E28" s="121">
        <v>9058</v>
      </c>
      <c r="F28" s="129" t="s">
        <v>172</v>
      </c>
      <c r="G28" s="469" t="s">
        <v>373</v>
      </c>
      <c r="H28" s="455"/>
    </row>
    <row r="29" spans="1:8" s="21" customFormat="1" x14ac:dyDescent="0.2">
      <c r="A29" s="127" t="s">
        <v>378</v>
      </c>
      <c r="B29" s="128" t="s">
        <v>376</v>
      </c>
      <c r="C29" s="128" t="s">
        <v>384</v>
      </c>
      <c r="D29" s="129" t="s">
        <v>380</v>
      </c>
      <c r="E29" s="121">
        <v>9058</v>
      </c>
      <c r="F29" s="129" t="s">
        <v>172</v>
      </c>
      <c r="G29" s="469" t="s">
        <v>381</v>
      </c>
      <c r="H29" s="455"/>
    </row>
    <row r="30" spans="1:8" x14ac:dyDescent="0.2">
      <c r="A30" s="127" t="s">
        <v>382</v>
      </c>
      <c r="B30" s="128" t="s">
        <v>383</v>
      </c>
      <c r="C30" s="128" t="s">
        <v>397</v>
      </c>
      <c r="D30" s="129" t="s">
        <v>385</v>
      </c>
      <c r="E30" s="121">
        <v>9092</v>
      </c>
      <c r="F30" s="129" t="s">
        <v>172</v>
      </c>
      <c r="G30" s="469" t="s">
        <v>386</v>
      </c>
      <c r="H30" s="470"/>
    </row>
    <row r="31" spans="1:8" x14ac:dyDescent="0.2">
      <c r="A31" s="127" t="s">
        <v>387</v>
      </c>
      <c r="B31" s="128" t="s">
        <v>388</v>
      </c>
      <c r="C31" s="128" t="s">
        <v>396</v>
      </c>
      <c r="D31" s="129" t="s">
        <v>389</v>
      </c>
      <c r="E31" s="121">
        <v>9243</v>
      </c>
      <c r="F31" s="129" t="s">
        <v>172</v>
      </c>
      <c r="G31" s="494" t="s">
        <v>390</v>
      </c>
      <c r="H31" s="470"/>
    </row>
    <row r="32" spans="1:8" s="21" customFormat="1" x14ac:dyDescent="0.2">
      <c r="A32" s="127" t="s">
        <v>391</v>
      </c>
      <c r="B32" s="128" t="s">
        <v>392</v>
      </c>
      <c r="C32" s="128" t="s">
        <v>398</v>
      </c>
      <c r="D32" s="129" t="s">
        <v>393</v>
      </c>
      <c r="E32" s="121">
        <v>9248</v>
      </c>
      <c r="F32" s="129" t="s">
        <v>394</v>
      </c>
      <c r="G32" s="469" t="s">
        <v>401</v>
      </c>
      <c r="H32" s="455"/>
    </row>
    <row r="33" spans="1:8" s="21" customFormat="1" x14ac:dyDescent="0.2">
      <c r="A33" s="127" t="s">
        <v>395</v>
      </c>
      <c r="B33" s="128" t="s">
        <v>413</v>
      </c>
      <c r="C33" s="128" t="s">
        <v>399</v>
      </c>
      <c r="D33" s="129" t="s">
        <v>400</v>
      </c>
      <c r="E33" s="121">
        <v>9254</v>
      </c>
      <c r="F33" s="129" t="s">
        <v>394</v>
      </c>
      <c r="G33" s="469" t="s">
        <v>402</v>
      </c>
      <c r="H33" s="455"/>
    </row>
    <row r="34" spans="1:8" s="21" customFormat="1" x14ac:dyDescent="0.2">
      <c r="A34" s="127" t="s">
        <v>403</v>
      </c>
      <c r="B34" s="128" t="s">
        <v>404</v>
      </c>
      <c r="C34" s="128" t="s">
        <v>405</v>
      </c>
      <c r="D34" s="129" t="s">
        <v>406</v>
      </c>
      <c r="E34" s="121">
        <v>9298</v>
      </c>
      <c r="F34" s="129" t="s">
        <v>172</v>
      </c>
      <c r="G34" s="469" t="s">
        <v>407</v>
      </c>
      <c r="H34" s="455"/>
    </row>
    <row r="35" spans="1:8" s="21" customFormat="1" x14ac:dyDescent="0.2">
      <c r="A35" s="127" t="s">
        <v>409</v>
      </c>
      <c r="B35" s="128" t="s">
        <v>410</v>
      </c>
      <c r="C35" s="128" t="s">
        <v>411</v>
      </c>
      <c r="D35" s="129" t="s">
        <v>412</v>
      </c>
      <c r="E35" s="121">
        <v>9298</v>
      </c>
      <c r="F35" s="129" t="s">
        <v>202</v>
      </c>
      <c r="G35" s="469" t="s">
        <v>408</v>
      </c>
      <c r="H35" s="455"/>
    </row>
    <row r="36" spans="1:8" s="21" customFormat="1" x14ac:dyDescent="0.2">
      <c r="A36" s="127" t="s">
        <v>414</v>
      </c>
      <c r="B36" s="128" t="s">
        <v>415</v>
      </c>
      <c r="C36" s="128" t="s">
        <v>416</v>
      </c>
      <c r="D36" s="122" t="s">
        <v>417</v>
      </c>
      <c r="E36" s="121">
        <v>9304</v>
      </c>
      <c r="F36" s="129" t="s">
        <v>172</v>
      </c>
      <c r="G36" s="469" t="s">
        <v>418</v>
      </c>
      <c r="H36" s="455"/>
    </row>
    <row r="37" spans="1:8" s="21" customFormat="1" x14ac:dyDescent="0.2">
      <c r="A37" s="127" t="s">
        <v>419</v>
      </c>
      <c r="B37" s="128" t="s">
        <v>420</v>
      </c>
      <c r="C37" s="128" t="s">
        <v>421</v>
      </c>
      <c r="D37" s="122" t="s">
        <v>422</v>
      </c>
      <c r="E37" s="121">
        <v>9351</v>
      </c>
      <c r="F37" s="129" t="s">
        <v>72</v>
      </c>
      <c r="G37" s="469" t="s">
        <v>423</v>
      </c>
      <c r="H37" s="455"/>
    </row>
    <row r="38" spans="1:8" s="21" customFormat="1" x14ac:dyDescent="0.2">
      <c r="A38" s="127" t="s">
        <v>429</v>
      </c>
      <c r="B38" s="128" t="s">
        <v>430</v>
      </c>
      <c r="C38" s="128" t="s">
        <v>431</v>
      </c>
      <c r="D38" s="122" t="s">
        <v>432</v>
      </c>
      <c r="E38" s="121">
        <v>9366</v>
      </c>
      <c r="F38" s="129" t="s">
        <v>172</v>
      </c>
      <c r="G38" s="469" t="s">
        <v>433</v>
      </c>
      <c r="H38" s="455"/>
    </row>
    <row r="39" spans="1:8" s="21" customFormat="1" x14ac:dyDescent="0.2">
      <c r="A39" s="127" t="s">
        <v>424</v>
      </c>
      <c r="B39" s="128" t="s">
        <v>425</v>
      </c>
      <c r="C39" s="128" t="s">
        <v>426</v>
      </c>
      <c r="D39" s="122" t="s">
        <v>427</v>
      </c>
      <c r="E39" s="121">
        <v>9401</v>
      </c>
      <c r="F39" s="129" t="s">
        <v>172</v>
      </c>
      <c r="G39" s="469" t="s">
        <v>428</v>
      </c>
      <c r="H39" s="455"/>
    </row>
    <row r="40" spans="1:8" s="21" customFormat="1" x14ac:dyDescent="0.2">
      <c r="A40" s="127" t="s">
        <v>434</v>
      </c>
      <c r="B40" s="128" t="s">
        <v>435</v>
      </c>
      <c r="C40" s="128" t="s">
        <v>436</v>
      </c>
      <c r="D40" s="129" t="s">
        <v>437</v>
      </c>
      <c r="E40" s="121">
        <v>9415</v>
      </c>
      <c r="F40" s="129" t="s">
        <v>172</v>
      </c>
      <c r="G40" s="469" t="s">
        <v>438</v>
      </c>
      <c r="H40" s="455"/>
    </row>
    <row r="41" spans="1:8" s="21" customFormat="1" x14ac:dyDescent="0.2">
      <c r="A41" s="127" t="s">
        <v>439</v>
      </c>
      <c r="B41" s="128" t="s">
        <v>440</v>
      </c>
      <c r="C41" s="128" t="s">
        <v>441</v>
      </c>
      <c r="D41" s="129" t="s">
        <v>442</v>
      </c>
      <c r="E41" s="121">
        <v>9432</v>
      </c>
      <c r="F41" s="129" t="s">
        <v>72</v>
      </c>
      <c r="G41" s="469" t="s">
        <v>443</v>
      </c>
      <c r="H41" s="455"/>
    </row>
    <row r="42" spans="1:8" s="21" customFormat="1" x14ac:dyDescent="0.2">
      <c r="A42" s="127" t="s">
        <v>444</v>
      </c>
      <c r="B42" s="128" t="s">
        <v>445</v>
      </c>
      <c r="C42" s="128" t="s">
        <v>446</v>
      </c>
      <c r="D42" s="129" t="s">
        <v>447</v>
      </c>
      <c r="E42" s="121">
        <v>9449</v>
      </c>
      <c r="F42" s="129" t="s">
        <v>72</v>
      </c>
      <c r="G42" s="469" t="s">
        <v>448</v>
      </c>
      <c r="H42" s="455"/>
    </row>
    <row r="43" spans="1:8" s="21" customFormat="1" x14ac:dyDescent="0.2">
      <c r="A43" s="127" t="s">
        <v>449</v>
      </c>
      <c r="B43" s="128" t="s">
        <v>450</v>
      </c>
      <c r="C43" s="128" t="s">
        <v>451</v>
      </c>
      <c r="D43" s="129" t="s">
        <v>452</v>
      </c>
      <c r="E43" s="121">
        <v>9417</v>
      </c>
      <c r="F43" s="129" t="s">
        <v>72</v>
      </c>
      <c r="G43" s="469" t="s">
        <v>453</v>
      </c>
      <c r="H43" s="455"/>
    </row>
    <row r="44" spans="1:8" s="21" customFormat="1" x14ac:dyDescent="0.2">
      <c r="A44" s="127" t="s">
        <v>454</v>
      </c>
      <c r="B44" s="128" t="s">
        <v>455</v>
      </c>
      <c r="C44" s="128" t="s">
        <v>456</v>
      </c>
      <c r="D44" s="129" t="s">
        <v>457</v>
      </c>
      <c r="E44" s="121">
        <v>9368</v>
      </c>
      <c r="F44" s="129" t="s">
        <v>172</v>
      </c>
      <c r="G44" s="469" t="s">
        <v>458</v>
      </c>
      <c r="H44" s="455"/>
    </row>
    <row r="45" spans="1:8" s="21" customFormat="1" ht="12.75" customHeight="1" x14ac:dyDescent="0.2">
      <c r="A45" s="127" t="s">
        <v>459</v>
      </c>
      <c r="B45" s="128" t="s">
        <v>392</v>
      </c>
      <c r="C45" s="128" t="s">
        <v>460</v>
      </c>
      <c r="D45" s="129" t="s">
        <v>461</v>
      </c>
      <c r="E45" s="121">
        <v>9351</v>
      </c>
      <c r="F45" s="129" t="s">
        <v>206</v>
      </c>
      <c r="G45" s="469" t="s">
        <v>462</v>
      </c>
      <c r="H45" s="455"/>
    </row>
    <row r="46" spans="1:8" s="21" customFormat="1" x14ac:dyDescent="0.2">
      <c r="A46" s="127" t="s">
        <v>429</v>
      </c>
      <c r="B46" s="598" t="s">
        <v>271</v>
      </c>
      <c r="C46" s="598"/>
      <c r="D46" s="598"/>
      <c r="E46" s="598"/>
      <c r="F46" s="598"/>
      <c r="G46" s="469" t="s">
        <v>463</v>
      </c>
      <c r="H46" s="455"/>
    </row>
    <row r="47" spans="1:8" s="21" customFormat="1" x14ac:dyDescent="0.2">
      <c r="A47" s="127" t="s">
        <v>464</v>
      </c>
      <c r="B47" s="598" t="s">
        <v>271</v>
      </c>
      <c r="C47" s="598"/>
      <c r="D47" s="598"/>
      <c r="E47" s="598"/>
      <c r="F47" s="598"/>
      <c r="G47" s="469"/>
      <c r="H47" s="455"/>
    </row>
    <row r="48" spans="1:8" s="21" customFormat="1" x14ac:dyDescent="0.2">
      <c r="A48" s="127" t="s">
        <v>414</v>
      </c>
      <c r="B48" s="598" t="s">
        <v>271</v>
      </c>
      <c r="C48" s="598"/>
      <c r="D48" s="598"/>
      <c r="E48" s="598"/>
      <c r="F48" s="598"/>
      <c r="G48" s="469" t="s">
        <v>465</v>
      </c>
      <c r="H48" s="455"/>
    </row>
    <row r="49" spans="1:8" s="21" customFormat="1" x14ac:dyDescent="0.2">
      <c r="A49" s="127" t="s">
        <v>466</v>
      </c>
      <c r="B49" s="128" t="s">
        <v>467</v>
      </c>
      <c r="C49" s="128" t="s">
        <v>468</v>
      </c>
      <c r="D49" s="129" t="s">
        <v>469</v>
      </c>
      <c r="E49" s="121">
        <v>9292</v>
      </c>
      <c r="F49" s="129" t="s">
        <v>172</v>
      </c>
      <c r="G49" s="469" t="s">
        <v>470</v>
      </c>
      <c r="H49" s="455"/>
    </row>
    <row r="50" spans="1:8" s="21" customFormat="1" ht="13.5" thickBot="1" x14ac:dyDescent="0.25">
      <c r="A50" s="130" t="s">
        <v>387</v>
      </c>
      <c r="B50" s="597" t="s">
        <v>271</v>
      </c>
      <c r="C50" s="597"/>
      <c r="D50" s="597"/>
      <c r="E50" s="597"/>
      <c r="F50" s="597"/>
      <c r="G50" s="521"/>
      <c r="H50" s="451"/>
    </row>
  </sheetData>
  <mergeCells count="57">
    <mergeCell ref="G42:H42"/>
    <mergeCell ref="G43:H43"/>
    <mergeCell ref="G45:H45"/>
    <mergeCell ref="B50:F50"/>
    <mergeCell ref="G48:H48"/>
    <mergeCell ref="G46:H46"/>
    <mergeCell ref="G47:H47"/>
    <mergeCell ref="B46:F46"/>
    <mergeCell ref="B47:F47"/>
    <mergeCell ref="B48:F48"/>
    <mergeCell ref="G50:H50"/>
    <mergeCell ref="G49:H49"/>
    <mergeCell ref="G31:H31"/>
    <mergeCell ref="G32:H32"/>
    <mergeCell ref="G38:H38"/>
    <mergeCell ref="G39:H39"/>
    <mergeCell ref="G41:H41"/>
    <mergeCell ref="B17:C17"/>
    <mergeCell ref="E17:H17"/>
    <mergeCell ref="A12:B12"/>
    <mergeCell ref="C12:D12"/>
    <mergeCell ref="G44:H44"/>
    <mergeCell ref="G40:H40"/>
    <mergeCell ref="G26:H26"/>
    <mergeCell ref="G27:H27"/>
    <mergeCell ref="G30:H30"/>
    <mergeCell ref="G28:H28"/>
    <mergeCell ref="G29:H29"/>
    <mergeCell ref="G37:H37"/>
    <mergeCell ref="G35:H35"/>
    <mergeCell ref="G36:H36"/>
    <mergeCell ref="G33:H33"/>
    <mergeCell ref="G34:H34"/>
    <mergeCell ref="G23:H23"/>
    <mergeCell ref="G24:H24"/>
    <mergeCell ref="B19:H19"/>
    <mergeCell ref="A23:B23"/>
    <mergeCell ref="B21:H21"/>
    <mergeCell ref="D23:F23"/>
    <mergeCell ref="D24:F24"/>
    <mergeCell ref="A24:B24"/>
    <mergeCell ref="E12:F12"/>
    <mergeCell ref="A13:H13"/>
    <mergeCell ref="D5:E5"/>
    <mergeCell ref="A1:B1"/>
    <mergeCell ref="A10:H10"/>
    <mergeCell ref="A11:B11"/>
    <mergeCell ref="C11:D11"/>
    <mergeCell ref="E11:F11"/>
    <mergeCell ref="C1:H1"/>
    <mergeCell ref="C3:H3"/>
    <mergeCell ref="D4:E4"/>
    <mergeCell ref="C2:H2"/>
    <mergeCell ref="B8:E9"/>
    <mergeCell ref="A2:B2"/>
    <mergeCell ref="G4:H5"/>
    <mergeCell ref="G7:H9"/>
  </mergeCells>
  <phoneticPr fontId="0" type="noConversion"/>
  <hyperlinks>
    <hyperlink ref="A2:B2" location="Overview!A1" tooltip="Go to Trail Network Overview sheet" display="Trail Network Overview" xr:uid="{00000000-0004-0000-1500-000000000000}"/>
    <hyperlink ref="B8:E9" r:id="rId1" display="co.summit.co.us/DocumentView.aspx?DID=910" xr:uid="{00000000-0004-0000-1500-000001000000}"/>
    <hyperlink ref="D4:E4" location="DillonResLoop!A1" display="Dillon Reservoir Loop" xr:uid="{00000000-0004-0000-1500-000002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32470" divId="CO_70_32470" sourceType="sheet" destinationFile="C:\GPS\Bicycle\CO_70\CO_70_KSM.htm" title="GeoBiking CO_70 KSM Trail Description" autoRepublish="1"/>
  </webPublishItem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29"/>
  <sheetViews>
    <sheetView zoomScaleNormal="100" workbookViewId="0">
      <selection activeCell="G7" sqref="G7:H9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1759</v>
      </c>
      <c r="B1" s="436"/>
      <c r="C1" s="437" t="s">
        <v>1760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1761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56" t="s">
        <v>1757</v>
      </c>
      <c r="C4" s="30" t="s">
        <v>91</v>
      </c>
      <c r="D4" s="421"/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COUNT(E27:E29)</f>
        <v>3</v>
      </c>
      <c r="C6" s="118"/>
      <c r="D6" s="2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41856</v>
      </c>
      <c r="G7" s="431"/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4.9000000000000004</v>
      </c>
      <c r="D12" s="444"/>
      <c r="E12" s="443">
        <v>4.2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10489</v>
      </c>
      <c r="B15" s="16">
        <f>E29</f>
        <v>9789</v>
      </c>
      <c r="C15" s="17">
        <v>9789</v>
      </c>
      <c r="D15" s="17">
        <v>10695</v>
      </c>
      <c r="E15" s="17">
        <f>B15 - A15</f>
        <v>-700</v>
      </c>
      <c r="F15" s="17">
        <v>147</v>
      </c>
      <c r="G15" s="17"/>
      <c r="H15" s="3">
        <v>5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545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480</v>
      </c>
      <c r="F18" s="14"/>
      <c r="G18" s="46" t="s">
        <v>6</v>
      </c>
      <c r="H18" s="181">
        <v>232</v>
      </c>
    </row>
    <row r="19" spans="1:8" s="7" customFormat="1" ht="12.75" customHeight="1" x14ac:dyDescent="0.2">
      <c r="A19" s="26" t="s">
        <v>158</v>
      </c>
      <c r="B19" s="489" t="s">
        <v>479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1920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99" t="s">
        <v>144</v>
      </c>
      <c r="B24" s="599"/>
      <c r="C24" s="257" t="s">
        <v>1762</v>
      </c>
      <c r="D24" s="457" t="s">
        <v>1903</v>
      </c>
      <c r="E24" s="458"/>
      <c r="F24" s="458"/>
      <c r="G24" s="457" t="s">
        <v>1904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1905</v>
      </c>
      <c r="B27" s="196" t="s">
        <v>1906</v>
      </c>
      <c r="C27" s="196" t="s">
        <v>1907</v>
      </c>
      <c r="D27" s="197" t="s">
        <v>1908</v>
      </c>
      <c r="E27" s="126">
        <v>10489</v>
      </c>
      <c r="F27" s="125" t="s">
        <v>166</v>
      </c>
      <c r="G27" s="474" t="s">
        <v>1909</v>
      </c>
      <c r="H27" s="475"/>
    </row>
    <row r="28" spans="1:8" s="21" customFormat="1" x14ac:dyDescent="0.2">
      <c r="A28" s="127" t="s">
        <v>1910</v>
      </c>
      <c r="B28" s="178" t="s">
        <v>1911</v>
      </c>
      <c r="C28" s="178" t="s">
        <v>1912</v>
      </c>
      <c r="D28" s="179" t="s">
        <v>1913</v>
      </c>
      <c r="E28" s="121">
        <v>10477</v>
      </c>
      <c r="F28" s="129" t="s">
        <v>172</v>
      </c>
      <c r="G28" s="454" t="s">
        <v>1914</v>
      </c>
      <c r="H28" s="455"/>
    </row>
    <row r="29" spans="1:8" s="21" customFormat="1" ht="25.5" customHeight="1" thickBot="1" x14ac:dyDescent="0.25">
      <c r="A29" s="130" t="s">
        <v>1915</v>
      </c>
      <c r="B29" s="180" t="s">
        <v>1916</v>
      </c>
      <c r="C29" s="180" t="s">
        <v>1917</v>
      </c>
      <c r="D29" s="180" t="s">
        <v>1918</v>
      </c>
      <c r="E29" s="132">
        <v>9789</v>
      </c>
      <c r="F29" s="131" t="s">
        <v>172</v>
      </c>
      <c r="G29" s="450" t="s">
        <v>1919</v>
      </c>
      <c r="H29" s="451"/>
    </row>
  </sheetData>
  <mergeCells count="32">
    <mergeCell ref="G26:H26"/>
    <mergeCell ref="G27:H27"/>
    <mergeCell ref="G28:H28"/>
    <mergeCell ref="G29:H29"/>
    <mergeCell ref="B19:H19"/>
    <mergeCell ref="B21:H21"/>
    <mergeCell ref="A23:B23"/>
    <mergeCell ref="D23:F23"/>
    <mergeCell ref="G23:H23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G7:H9"/>
    <mergeCell ref="B8:E9"/>
    <mergeCell ref="A10:H10"/>
    <mergeCell ref="A11:B11"/>
    <mergeCell ref="C11:D11"/>
    <mergeCell ref="E11:F11"/>
    <mergeCell ref="D4:E4"/>
    <mergeCell ref="G4:H5"/>
    <mergeCell ref="D5:E5"/>
    <mergeCell ref="A1:B1"/>
    <mergeCell ref="C1:H1"/>
    <mergeCell ref="A2:B2"/>
    <mergeCell ref="C2:H2"/>
    <mergeCell ref="C3:H3"/>
  </mergeCells>
  <hyperlinks>
    <hyperlink ref="A2:B2" location="Overview!A1" tooltip="Go to Trail Network Overview sheet" display="Trail Network Overview" xr:uid="{00000000-0004-0000-1600-000000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6357" divId="CO_70_16357" sourceType="sheet" destinationFile="C:\GPS\Bicycle\CO_70\CO_70_LBV.htm" title="CO70 LBV Trail Description"/>
  </webPublishItem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58"/>
  <sheetViews>
    <sheetView topLeftCell="A2" zoomScaleNormal="100" workbookViewId="0">
      <selection activeCell="H21" sqref="H21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7.85546875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2444</v>
      </c>
      <c r="B1" s="436"/>
      <c r="C1" s="437" t="s">
        <v>2443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1738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41" t="s">
        <v>2445</v>
      </c>
      <c r="C4" s="30" t="s">
        <v>91</v>
      </c>
      <c r="D4" s="421" t="s">
        <v>56</v>
      </c>
      <c r="E4" s="421"/>
      <c r="F4" s="30" t="s">
        <v>93</v>
      </c>
      <c r="G4" s="422" t="s">
        <v>2507</v>
      </c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COUNT(E29:E58)</f>
        <v>28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41938</v>
      </c>
      <c r="G7" s="431"/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13.6</v>
      </c>
      <c r="D12" s="444"/>
      <c r="E12" s="443">
        <v>10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E29</f>
        <v>5744</v>
      </c>
      <c r="B15" s="16">
        <f>E58</f>
        <v>5833</v>
      </c>
      <c r="C15" s="17">
        <v>5708</v>
      </c>
      <c r="D15" s="17">
        <v>10610</v>
      </c>
      <c r="E15" s="17">
        <f>B15 - A15</f>
        <v>89</v>
      </c>
      <c r="F15" s="17">
        <v>985</v>
      </c>
      <c r="G15" s="17"/>
      <c r="H15" s="3">
        <v>2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2512</v>
      </c>
      <c r="C17" s="489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17" t="s">
        <v>2511</v>
      </c>
      <c r="F18" s="14"/>
      <c r="G18" s="46" t="s">
        <v>6</v>
      </c>
      <c r="H18" s="181">
        <v>237</v>
      </c>
    </row>
    <row r="19" spans="1:8" s="7" customFormat="1" ht="12.75" customHeight="1" x14ac:dyDescent="0.2">
      <c r="A19" s="26" t="s">
        <v>158</v>
      </c>
      <c r="B19" s="448" t="s">
        <v>727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x14ac:dyDescent="0.2">
      <c r="A21" s="274" t="s">
        <v>2508</v>
      </c>
      <c r="B21" s="514" t="s">
        <v>2509</v>
      </c>
      <c r="C21" s="514"/>
      <c r="D21" s="514"/>
      <c r="E21" s="514"/>
      <c r="F21" s="514"/>
      <c r="G21" s="14"/>
      <c r="H21" s="14"/>
    </row>
    <row r="22" spans="1:8" s="7" customFormat="1" x14ac:dyDescent="0.2">
      <c r="A22" s="273"/>
      <c r="B22" s="15"/>
      <c r="C22" s="13"/>
      <c r="D22" s="14"/>
      <c r="E22" s="14"/>
      <c r="F22" s="14"/>
      <c r="G22" s="14"/>
      <c r="H22" s="14"/>
    </row>
    <row r="23" spans="1:8" s="7" customFormat="1" ht="25.5" customHeight="1" x14ac:dyDescent="0.2">
      <c r="A23" s="26" t="s">
        <v>159</v>
      </c>
      <c r="B23" s="489" t="s">
        <v>2412</v>
      </c>
      <c r="C23" s="448"/>
      <c r="D23" s="448"/>
      <c r="E23" s="448"/>
      <c r="F23" s="448"/>
      <c r="G23" s="448"/>
      <c r="H23" s="448"/>
    </row>
    <row r="24" spans="1:8" ht="13.5" thickBot="1" x14ac:dyDescent="0.25"/>
    <row r="25" spans="1:8" ht="13.5" thickBot="1" x14ac:dyDescent="0.25">
      <c r="A25" s="453" t="s">
        <v>153</v>
      </c>
      <c r="B25" s="453"/>
      <c r="C25" s="45" t="s">
        <v>154</v>
      </c>
      <c r="D25" s="453" t="s">
        <v>155</v>
      </c>
      <c r="E25" s="453"/>
      <c r="F25" s="453"/>
      <c r="G25" s="453" t="s">
        <v>156</v>
      </c>
      <c r="H25" s="453"/>
    </row>
    <row r="26" spans="1:8" x14ac:dyDescent="0.2">
      <c r="A26" s="600" t="s">
        <v>1739</v>
      </c>
      <c r="B26" s="600"/>
      <c r="C26" s="242" t="s">
        <v>1739</v>
      </c>
      <c r="D26" s="457" t="s">
        <v>2515</v>
      </c>
      <c r="E26" s="458"/>
      <c r="F26" s="458"/>
      <c r="G26" s="457" t="s">
        <v>2516</v>
      </c>
      <c r="H26" s="458"/>
    </row>
    <row r="27" spans="1:8" ht="13.5" thickBot="1" x14ac:dyDescent="0.25"/>
    <row r="28" spans="1:8" s="3" customFormat="1" ht="13.5" thickBot="1" x14ac:dyDescent="0.25">
      <c r="A28" s="4" t="s">
        <v>72</v>
      </c>
      <c r="B28" s="4" t="s">
        <v>69</v>
      </c>
      <c r="C28" s="5" t="s">
        <v>68</v>
      </c>
      <c r="D28" s="4" t="s">
        <v>94</v>
      </c>
      <c r="E28" s="4" t="s">
        <v>71</v>
      </c>
      <c r="F28" s="4" t="s">
        <v>67</v>
      </c>
      <c r="G28" s="459" t="s">
        <v>84</v>
      </c>
      <c r="H28" s="460"/>
    </row>
    <row r="29" spans="1:8" s="21" customFormat="1" ht="39.75" customHeight="1" x14ac:dyDescent="0.2">
      <c r="A29" s="123" t="s">
        <v>2446</v>
      </c>
      <c r="B29" s="196" t="s">
        <v>2364</v>
      </c>
      <c r="C29" s="196" t="s">
        <v>2365</v>
      </c>
      <c r="D29" s="197" t="s">
        <v>2366</v>
      </c>
      <c r="E29" s="126">
        <v>5744</v>
      </c>
      <c r="F29" s="197" t="s">
        <v>166</v>
      </c>
      <c r="G29" s="474" t="s">
        <v>2395</v>
      </c>
      <c r="H29" s="475"/>
    </row>
    <row r="30" spans="1:8" s="21" customFormat="1" x14ac:dyDescent="0.2">
      <c r="A30" s="261" t="s">
        <v>2447</v>
      </c>
      <c r="B30" s="263" t="s">
        <v>2501</v>
      </c>
      <c r="C30" s="263" t="s">
        <v>2502</v>
      </c>
      <c r="D30" s="264" t="s">
        <v>2370</v>
      </c>
      <c r="E30" s="272">
        <v>5708</v>
      </c>
      <c r="F30" s="264" t="s">
        <v>206</v>
      </c>
      <c r="G30" s="471" t="s">
        <v>2504</v>
      </c>
      <c r="H30" s="488"/>
    </row>
    <row r="31" spans="1:8" s="21" customFormat="1" x14ac:dyDescent="0.2">
      <c r="A31" s="188" t="s">
        <v>2448</v>
      </c>
      <c r="B31" s="189" t="s">
        <v>2367</v>
      </c>
      <c r="C31" s="189" t="s">
        <v>2368</v>
      </c>
      <c r="D31" s="190" t="s">
        <v>2369</v>
      </c>
      <c r="E31" s="191">
        <v>5718</v>
      </c>
      <c r="F31" s="190" t="s">
        <v>577</v>
      </c>
      <c r="G31" s="495" t="s">
        <v>2503</v>
      </c>
      <c r="H31" s="496"/>
    </row>
    <row r="32" spans="1:8" s="21" customFormat="1" x14ac:dyDescent="0.2">
      <c r="A32" s="127" t="s">
        <v>2449</v>
      </c>
      <c r="B32" s="178" t="s">
        <v>2371</v>
      </c>
      <c r="C32" s="178" t="s">
        <v>2372</v>
      </c>
      <c r="D32" s="179" t="s">
        <v>2373</v>
      </c>
      <c r="E32" s="121">
        <v>5728</v>
      </c>
      <c r="F32" s="179" t="s">
        <v>172</v>
      </c>
      <c r="G32" s="454" t="s">
        <v>2374</v>
      </c>
      <c r="H32" s="455"/>
    </row>
    <row r="33" spans="1:8" x14ac:dyDescent="0.2">
      <c r="A33" s="127" t="s">
        <v>2450</v>
      </c>
      <c r="B33" s="178" t="s">
        <v>2375</v>
      </c>
      <c r="C33" s="178" t="s">
        <v>2376</v>
      </c>
      <c r="D33" s="179" t="s">
        <v>2377</v>
      </c>
      <c r="E33" s="121">
        <v>5707</v>
      </c>
      <c r="F33" s="179" t="s">
        <v>912</v>
      </c>
      <c r="G33" s="454" t="s">
        <v>2378</v>
      </c>
      <c r="H33" s="470"/>
    </row>
    <row r="34" spans="1:8" x14ac:dyDescent="0.2">
      <c r="A34" s="127" t="s">
        <v>2451</v>
      </c>
      <c r="B34" s="178" t="s">
        <v>2379</v>
      </c>
      <c r="C34" s="178" t="s">
        <v>2380</v>
      </c>
      <c r="D34" s="179" t="s">
        <v>2381</v>
      </c>
      <c r="E34" s="121">
        <v>5758</v>
      </c>
      <c r="F34" s="179" t="s">
        <v>166</v>
      </c>
      <c r="G34" s="479" t="s">
        <v>2382</v>
      </c>
      <c r="H34" s="470"/>
    </row>
    <row r="35" spans="1:8" x14ac:dyDescent="0.2">
      <c r="A35" s="127" t="s">
        <v>2452</v>
      </c>
      <c r="B35" s="178" t="s">
        <v>2383</v>
      </c>
      <c r="C35" s="178" t="s">
        <v>2384</v>
      </c>
      <c r="D35" s="179" t="s">
        <v>2385</v>
      </c>
      <c r="E35" s="121">
        <v>5779</v>
      </c>
      <c r="F35" s="179" t="s">
        <v>172</v>
      </c>
      <c r="G35" s="479" t="s">
        <v>2386</v>
      </c>
      <c r="H35" s="470"/>
    </row>
    <row r="36" spans="1:8" s="21" customFormat="1" x14ac:dyDescent="0.2">
      <c r="A36" s="127" t="s">
        <v>2453</v>
      </c>
      <c r="B36" s="178" t="s">
        <v>2390</v>
      </c>
      <c r="C36" s="178" t="s">
        <v>2387</v>
      </c>
      <c r="D36" s="179" t="s">
        <v>2388</v>
      </c>
      <c r="E36" s="121">
        <v>5731</v>
      </c>
      <c r="F36" s="179" t="s">
        <v>172</v>
      </c>
      <c r="G36" s="454" t="s">
        <v>2389</v>
      </c>
      <c r="H36" s="455"/>
    </row>
    <row r="37" spans="1:8" s="21" customFormat="1" x14ac:dyDescent="0.2">
      <c r="A37" s="188" t="s">
        <v>2454</v>
      </c>
      <c r="B37" s="189" t="s">
        <v>2391</v>
      </c>
      <c r="C37" s="189" t="s">
        <v>2392</v>
      </c>
      <c r="D37" s="190" t="s">
        <v>2393</v>
      </c>
      <c r="E37" s="191">
        <v>5741</v>
      </c>
      <c r="F37" s="190" t="s">
        <v>172</v>
      </c>
      <c r="G37" s="495" t="s">
        <v>2394</v>
      </c>
      <c r="H37" s="496"/>
    </row>
    <row r="38" spans="1:8" s="21" customFormat="1" x14ac:dyDescent="0.2">
      <c r="A38" s="127" t="s">
        <v>2455</v>
      </c>
      <c r="B38" s="178" t="s">
        <v>2401</v>
      </c>
      <c r="C38" s="178" t="s">
        <v>2396</v>
      </c>
      <c r="D38" s="179" t="s">
        <v>2397</v>
      </c>
      <c r="E38" s="121">
        <v>5728</v>
      </c>
      <c r="F38" s="179" t="s">
        <v>172</v>
      </c>
      <c r="G38" s="454" t="s">
        <v>2398</v>
      </c>
      <c r="H38" s="455"/>
    </row>
    <row r="39" spans="1:8" s="21" customFormat="1" x14ac:dyDescent="0.2">
      <c r="A39" s="127" t="s">
        <v>2456</v>
      </c>
      <c r="B39" s="178" t="s">
        <v>2399</v>
      </c>
      <c r="C39" s="178" t="s">
        <v>2400</v>
      </c>
      <c r="D39" s="179" t="s">
        <v>2402</v>
      </c>
      <c r="E39" s="121">
        <v>5749</v>
      </c>
      <c r="F39" s="179" t="s">
        <v>206</v>
      </c>
      <c r="G39" s="454" t="s">
        <v>2403</v>
      </c>
      <c r="H39" s="455"/>
    </row>
    <row r="40" spans="1:8" s="21" customFormat="1" x14ac:dyDescent="0.2">
      <c r="A40" s="127" t="s">
        <v>2457</v>
      </c>
      <c r="B40" s="128" t="s">
        <v>2404</v>
      </c>
      <c r="C40" s="128" t="s">
        <v>2405</v>
      </c>
      <c r="D40" s="122" t="s">
        <v>2406</v>
      </c>
      <c r="E40" s="121">
        <v>5723</v>
      </c>
      <c r="F40" s="129" t="s">
        <v>172</v>
      </c>
      <c r="G40" s="469" t="s">
        <v>2407</v>
      </c>
      <c r="H40" s="455"/>
    </row>
    <row r="41" spans="1:8" s="21" customFormat="1" x14ac:dyDescent="0.2">
      <c r="A41" s="188" t="s">
        <v>2458</v>
      </c>
      <c r="B41" s="189" t="s">
        <v>2408</v>
      </c>
      <c r="C41" s="189" t="s">
        <v>2409</v>
      </c>
      <c r="D41" s="271" t="s">
        <v>2410</v>
      </c>
      <c r="E41" s="191">
        <v>5753</v>
      </c>
      <c r="F41" s="190" t="s">
        <v>498</v>
      </c>
      <c r="G41" s="495" t="s">
        <v>2411</v>
      </c>
      <c r="H41" s="455"/>
    </row>
    <row r="42" spans="1:8" s="21" customFormat="1" x14ac:dyDescent="0.2">
      <c r="A42" s="127" t="s">
        <v>2459</v>
      </c>
      <c r="B42" s="178" t="s">
        <v>2414</v>
      </c>
      <c r="C42" s="178" t="s">
        <v>2415</v>
      </c>
      <c r="D42" s="179" t="s">
        <v>2413</v>
      </c>
      <c r="E42" s="121">
        <v>5759</v>
      </c>
      <c r="F42" s="179" t="s">
        <v>166</v>
      </c>
      <c r="G42" s="469"/>
      <c r="H42" s="455"/>
    </row>
    <row r="43" spans="1:8" s="21" customFormat="1" x14ac:dyDescent="0.2">
      <c r="A43" s="127" t="s">
        <v>2460</v>
      </c>
      <c r="B43" s="178" t="s">
        <v>2416</v>
      </c>
      <c r="C43" s="178" t="s">
        <v>2417</v>
      </c>
      <c r="D43" s="179" t="s">
        <v>2418</v>
      </c>
      <c r="E43" s="121">
        <v>5808</v>
      </c>
      <c r="F43" s="179" t="s">
        <v>172</v>
      </c>
      <c r="G43" s="454" t="s">
        <v>2419</v>
      </c>
      <c r="H43" s="455"/>
    </row>
    <row r="44" spans="1:8" s="21" customFormat="1" x14ac:dyDescent="0.2">
      <c r="A44" s="127" t="s">
        <v>2461</v>
      </c>
      <c r="B44" s="178" t="s">
        <v>2420</v>
      </c>
      <c r="C44" s="178" t="s">
        <v>2421</v>
      </c>
      <c r="D44" s="179" t="s">
        <v>2422</v>
      </c>
      <c r="E44" s="121">
        <v>5821</v>
      </c>
      <c r="F44" s="179" t="s">
        <v>172</v>
      </c>
      <c r="G44" s="454" t="s">
        <v>2423</v>
      </c>
      <c r="H44" s="455"/>
    </row>
    <row r="45" spans="1:8" s="21" customFormat="1" x14ac:dyDescent="0.2">
      <c r="A45" s="127" t="s">
        <v>2462</v>
      </c>
      <c r="B45" s="178" t="s">
        <v>2424</v>
      </c>
      <c r="C45" s="178" t="s">
        <v>2425</v>
      </c>
      <c r="D45" s="179" t="s">
        <v>2426</v>
      </c>
      <c r="E45" s="121">
        <v>5873</v>
      </c>
      <c r="F45" s="179" t="s">
        <v>166</v>
      </c>
      <c r="G45" s="469"/>
      <c r="H45" s="455"/>
    </row>
    <row r="46" spans="1:8" s="21" customFormat="1" x14ac:dyDescent="0.2">
      <c r="A46" s="127" t="s">
        <v>2463</v>
      </c>
      <c r="B46" s="178" t="s">
        <v>2427</v>
      </c>
      <c r="C46" s="178" t="s">
        <v>2428</v>
      </c>
      <c r="D46" s="179" t="s">
        <v>2429</v>
      </c>
      <c r="E46" s="121">
        <v>5872</v>
      </c>
      <c r="F46" s="179" t="s">
        <v>172</v>
      </c>
      <c r="G46" s="454" t="s">
        <v>2430</v>
      </c>
      <c r="H46" s="455"/>
    </row>
    <row r="47" spans="1:8" s="21" customFormat="1" x14ac:dyDescent="0.2">
      <c r="A47" s="127" t="s">
        <v>2464</v>
      </c>
      <c r="B47" s="178" t="s">
        <v>2431</v>
      </c>
      <c r="C47" s="178" t="s">
        <v>2432</v>
      </c>
      <c r="D47" s="179" t="s">
        <v>2433</v>
      </c>
      <c r="E47" s="121">
        <v>5892</v>
      </c>
      <c r="F47" s="179" t="s">
        <v>498</v>
      </c>
      <c r="G47" s="471" t="s">
        <v>2434</v>
      </c>
      <c r="H47" s="488"/>
    </row>
    <row r="48" spans="1:8" s="21" customFormat="1" x14ac:dyDescent="0.2">
      <c r="A48" s="127" t="s">
        <v>2506</v>
      </c>
      <c r="B48" s="178" t="s">
        <v>2435</v>
      </c>
      <c r="C48" s="178" t="s">
        <v>2436</v>
      </c>
      <c r="D48" s="179" t="s">
        <v>2437</v>
      </c>
      <c r="E48" s="121">
        <v>5874</v>
      </c>
      <c r="F48" s="179" t="s">
        <v>172</v>
      </c>
      <c r="G48" s="471" t="s">
        <v>2438</v>
      </c>
      <c r="H48" s="488"/>
    </row>
    <row r="49" spans="1:8" s="21" customFormat="1" x14ac:dyDescent="0.2">
      <c r="A49" s="127" t="s">
        <v>2505</v>
      </c>
      <c r="B49" s="178" t="s">
        <v>2439</v>
      </c>
      <c r="C49" s="178" t="s">
        <v>2440</v>
      </c>
      <c r="D49" s="179" t="s">
        <v>2441</v>
      </c>
      <c r="E49" s="121">
        <v>5863</v>
      </c>
      <c r="F49" s="179" t="s">
        <v>206</v>
      </c>
      <c r="G49" s="471" t="s">
        <v>2442</v>
      </c>
      <c r="H49" s="488"/>
    </row>
    <row r="50" spans="1:8" s="21" customFormat="1" x14ac:dyDescent="0.2">
      <c r="A50" s="127" t="s">
        <v>2465</v>
      </c>
      <c r="B50" s="178" t="s">
        <v>2466</v>
      </c>
      <c r="C50" s="178" t="s">
        <v>2467</v>
      </c>
      <c r="D50" s="179" t="s">
        <v>2468</v>
      </c>
      <c r="E50" s="121">
        <v>5910</v>
      </c>
      <c r="F50" s="179" t="s">
        <v>172</v>
      </c>
      <c r="G50" s="471" t="s">
        <v>2469</v>
      </c>
      <c r="H50" s="488"/>
    </row>
    <row r="51" spans="1:8" s="21" customFormat="1" x14ac:dyDescent="0.2">
      <c r="A51" s="127" t="s">
        <v>2470</v>
      </c>
      <c r="B51" s="178" t="s">
        <v>2471</v>
      </c>
      <c r="C51" s="178" t="s">
        <v>2472</v>
      </c>
      <c r="D51" s="179" t="s">
        <v>2473</v>
      </c>
      <c r="E51" s="121">
        <v>5914</v>
      </c>
      <c r="F51" s="179" t="s">
        <v>912</v>
      </c>
      <c r="G51" s="471" t="s">
        <v>2474</v>
      </c>
      <c r="H51" s="488"/>
    </row>
    <row r="52" spans="1:8" s="21" customFormat="1" x14ac:dyDescent="0.2">
      <c r="A52" s="127" t="s">
        <v>2463</v>
      </c>
      <c r="B52" s="476" t="s">
        <v>271</v>
      </c>
      <c r="C52" s="510"/>
      <c r="D52" s="510"/>
      <c r="E52" s="510"/>
      <c r="F52" s="511"/>
      <c r="G52" s="471" t="s">
        <v>2475</v>
      </c>
      <c r="H52" s="488"/>
    </row>
    <row r="53" spans="1:8" s="21" customFormat="1" x14ac:dyDescent="0.2">
      <c r="A53" s="127" t="s">
        <v>2462</v>
      </c>
      <c r="B53" s="476" t="s">
        <v>271</v>
      </c>
      <c r="C53" s="510"/>
      <c r="D53" s="510"/>
      <c r="E53" s="510"/>
      <c r="F53" s="511"/>
      <c r="G53" s="471" t="s">
        <v>2476</v>
      </c>
      <c r="H53" s="488"/>
    </row>
    <row r="54" spans="1:8" s="21" customFormat="1" x14ac:dyDescent="0.2">
      <c r="A54" s="127" t="s">
        <v>2477</v>
      </c>
      <c r="B54" s="178" t="s">
        <v>2478</v>
      </c>
      <c r="C54" s="178" t="s">
        <v>2482</v>
      </c>
      <c r="D54" s="179" t="s">
        <v>2479</v>
      </c>
      <c r="E54" s="121">
        <v>5885</v>
      </c>
      <c r="F54" s="179" t="s">
        <v>912</v>
      </c>
      <c r="G54" s="471" t="s">
        <v>2485</v>
      </c>
      <c r="H54" s="488"/>
    </row>
    <row r="55" spans="1:8" s="21" customFormat="1" x14ac:dyDescent="0.2">
      <c r="A55" s="127" t="s">
        <v>2480</v>
      </c>
      <c r="B55" s="178" t="s">
        <v>2481</v>
      </c>
      <c r="C55" s="178" t="s">
        <v>2483</v>
      </c>
      <c r="D55" s="179" t="s">
        <v>2484</v>
      </c>
      <c r="E55" s="121">
        <v>5822</v>
      </c>
      <c r="F55" s="179" t="s">
        <v>172</v>
      </c>
      <c r="G55" s="471" t="s">
        <v>2486</v>
      </c>
      <c r="H55" s="488"/>
    </row>
    <row r="56" spans="1:8" s="21" customFormat="1" x14ac:dyDescent="0.2">
      <c r="A56" s="127" t="s">
        <v>2487</v>
      </c>
      <c r="B56" s="178" t="s">
        <v>2488</v>
      </c>
      <c r="C56" s="178" t="s">
        <v>2489</v>
      </c>
      <c r="D56" s="179" t="s">
        <v>2490</v>
      </c>
      <c r="E56" s="121">
        <v>5830</v>
      </c>
      <c r="F56" s="179" t="s">
        <v>912</v>
      </c>
      <c r="G56" s="454" t="s">
        <v>2491</v>
      </c>
      <c r="H56" s="455"/>
    </row>
    <row r="57" spans="1:8" s="21" customFormat="1" x14ac:dyDescent="0.2">
      <c r="A57" s="192" t="s">
        <v>2492</v>
      </c>
      <c r="B57" s="193" t="s">
        <v>2493</v>
      </c>
      <c r="C57" s="193" t="s">
        <v>2494</v>
      </c>
      <c r="D57" s="194" t="s">
        <v>2495</v>
      </c>
      <c r="E57" s="195">
        <v>5819</v>
      </c>
      <c r="F57" s="194" t="s">
        <v>172</v>
      </c>
      <c r="G57" s="471" t="s">
        <v>2496</v>
      </c>
      <c r="H57" s="488"/>
    </row>
    <row r="58" spans="1:8" s="21" customFormat="1" ht="13.5" thickBot="1" x14ac:dyDescent="0.25">
      <c r="A58" s="130" t="s">
        <v>2497</v>
      </c>
      <c r="B58" s="180" t="s">
        <v>2498</v>
      </c>
      <c r="C58" s="180" t="s">
        <v>2499</v>
      </c>
      <c r="D58" s="180" t="s">
        <v>2500</v>
      </c>
      <c r="E58" s="268">
        <v>5833</v>
      </c>
      <c r="F58" s="180" t="s">
        <v>172</v>
      </c>
      <c r="G58" s="450" t="s">
        <v>2071</v>
      </c>
      <c r="H58" s="451"/>
    </row>
  </sheetData>
  <mergeCells count="62">
    <mergeCell ref="B52:F52"/>
    <mergeCell ref="B53:F53"/>
    <mergeCell ref="G55:H55"/>
    <mergeCell ref="G57:H57"/>
    <mergeCell ref="B21:F21"/>
    <mergeCell ref="G48:H48"/>
    <mergeCell ref="G49:H49"/>
    <mergeCell ref="G54:H54"/>
    <mergeCell ref="G50:H50"/>
    <mergeCell ref="G51:H51"/>
    <mergeCell ref="G52:H52"/>
    <mergeCell ref="G53:H53"/>
    <mergeCell ref="G56:H56"/>
    <mergeCell ref="G35:H35"/>
    <mergeCell ref="G36:H36"/>
    <mergeCell ref="G37:H37"/>
    <mergeCell ref="G58:H58"/>
    <mergeCell ref="G41:H41"/>
    <mergeCell ref="G42:H42"/>
    <mergeCell ref="G43:H43"/>
    <mergeCell ref="G44:H44"/>
    <mergeCell ref="G45:H45"/>
    <mergeCell ref="G46:H46"/>
    <mergeCell ref="G47:H47"/>
    <mergeCell ref="G38:H38"/>
    <mergeCell ref="G39:H39"/>
    <mergeCell ref="G40:H40"/>
    <mergeCell ref="G28:H28"/>
    <mergeCell ref="G29:H29"/>
    <mergeCell ref="G31:H31"/>
    <mergeCell ref="G32:H32"/>
    <mergeCell ref="G33:H33"/>
    <mergeCell ref="G34:H34"/>
    <mergeCell ref="G30:H30"/>
    <mergeCell ref="A26:B26"/>
    <mergeCell ref="D26:F26"/>
    <mergeCell ref="G26:H26"/>
    <mergeCell ref="A12:B12"/>
    <mergeCell ref="C12:D12"/>
    <mergeCell ref="E12:F12"/>
    <mergeCell ref="A13:H13"/>
    <mergeCell ref="B17:C17"/>
    <mergeCell ref="E17:H17"/>
    <mergeCell ref="B19:H19"/>
    <mergeCell ref="B23:H23"/>
    <mergeCell ref="A25:B25"/>
    <mergeCell ref="D25:F25"/>
    <mergeCell ref="G25:H25"/>
    <mergeCell ref="G7:H9"/>
    <mergeCell ref="B8:E9"/>
    <mergeCell ref="A10:H10"/>
    <mergeCell ref="A11:B11"/>
    <mergeCell ref="C11:D11"/>
    <mergeCell ref="E11:F11"/>
    <mergeCell ref="D4:E4"/>
    <mergeCell ref="G4:H5"/>
    <mergeCell ref="D5:E5"/>
    <mergeCell ref="A1:B1"/>
    <mergeCell ref="C1:H1"/>
    <mergeCell ref="A2:B2"/>
    <mergeCell ref="C2:H2"/>
    <mergeCell ref="C3:H3"/>
  </mergeCells>
  <hyperlinks>
    <hyperlink ref="A2:B2" location="Overview!A1" tooltip="Go to Trail Network Overview sheet" display="Trail Network Overview" xr:uid="{00000000-0004-0000-1700-000000000000}"/>
    <hyperlink ref="D4:E4" location="RioGrande!A1" display="Rio Grande Trail" xr:uid="{00000000-0004-0000-1700-000001000000}"/>
  </hyperlinks>
  <pageMargins left="1" right="0.75" top="0.75" bottom="0.75" header="0.5" footer="0.5"/>
  <pageSetup scale="76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127" divId="CO_70_2127" sourceType="sheet" destinationFile="C:\GPS\Bicycle\CO_70\CO_70_MAC.htm" title="CO_70 MAC Trail Description"/>
  </webPublishItem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45"/>
  <sheetViews>
    <sheetView zoomScaleNormal="100" workbookViewId="0">
      <selection activeCell="E15" sqref="E15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29</v>
      </c>
      <c r="B1" s="436"/>
      <c r="C1" s="437" t="s">
        <v>30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16" t="s">
        <v>31</v>
      </c>
      <c r="C4" s="30" t="s">
        <v>91</v>
      </c>
      <c r="D4" s="421"/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COUNT(E27:E45)</f>
        <v>18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41192</v>
      </c>
      <c r="G7" s="431"/>
      <c r="H7" s="431"/>
    </row>
    <row r="8" spans="1:9" x14ac:dyDescent="0.2">
      <c r="A8" s="44" t="s">
        <v>61</v>
      </c>
      <c r="B8" s="433" t="s">
        <v>634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11.7</v>
      </c>
      <c r="D12" s="444"/>
      <c r="E12" s="443">
        <v>8.6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9928</v>
      </c>
      <c r="B15" s="16">
        <f>E27</f>
        <v>9928</v>
      </c>
      <c r="C15" s="17">
        <v>9925</v>
      </c>
      <c r="D15" s="17">
        <v>10610</v>
      </c>
      <c r="E15" s="17">
        <f>B15 - A15</f>
        <v>0</v>
      </c>
      <c r="F15" s="17">
        <v>985</v>
      </c>
      <c r="G15" s="17">
        <v>985</v>
      </c>
      <c r="H15" s="3">
        <v>3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656</v>
      </c>
      <c r="C17" s="489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17" t="s">
        <v>480</v>
      </c>
      <c r="F18" s="14"/>
      <c r="G18" s="46" t="s">
        <v>6</v>
      </c>
      <c r="H18" s="181">
        <v>212</v>
      </c>
    </row>
    <row r="19" spans="1:8" s="7" customFormat="1" ht="12.75" customHeight="1" x14ac:dyDescent="0.2">
      <c r="A19" s="26" t="s">
        <v>158</v>
      </c>
      <c r="B19" s="448" t="s">
        <v>727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601" t="s">
        <v>635</v>
      </c>
      <c r="C21" s="549"/>
      <c r="D21" s="549"/>
      <c r="E21" s="549"/>
      <c r="F21" s="549"/>
      <c r="G21" s="549"/>
      <c r="H21" s="549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62" t="s">
        <v>64</v>
      </c>
      <c r="B24" s="562"/>
      <c r="C24" s="48" t="s">
        <v>143</v>
      </c>
      <c r="D24" s="458" t="s">
        <v>633</v>
      </c>
      <c r="E24" s="458"/>
      <c r="F24" s="458"/>
      <c r="G24" s="458" t="s">
        <v>633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ht="26.25" customHeight="1" x14ac:dyDescent="0.2">
      <c r="A27" s="123" t="s">
        <v>563</v>
      </c>
      <c r="B27" s="124" t="s">
        <v>564</v>
      </c>
      <c r="C27" s="124" t="s">
        <v>565</v>
      </c>
      <c r="D27" s="125" t="s">
        <v>566</v>
      </c>
      <c r="E27" s="126">
        <v>9928</v>
      </c>
      <c r="F27" s="125" t="s">
        <v>166</v>
      </c>
      <c r="G27" s="497" t="s">
        <v>567</v>
      </c>
      <c r="H27" s="475"/>
    </row>
    <row r="28" spans="1:8" s="21" customFormat="1" x14ac:dyDescent="0.2">
      <c r="A28" s="127" t="s">
        <v>568</v>
      </c>
      <c r="B28" s="128" t="s">
        <v>569</v>
      </c>
      <c r="C28" s="128" t="s">
        <v>570</v>
      </c>
      <c r="D28" s="129" t="s">
        <v>571</v>
      </c>
      <c r="E28" s="121">
        <v>9974</v>
      </c>
      <c r="F28" s="129" t="s">
        <v>72</v>
      </c>
      <c r="G28" s="469" t="s">
        <v>572</v>
      </c>
      <c r="H28" s="455"/>
    </row>
    <row r="29" spans="1:8" s="21" customFormat="1" x14ac:dyDescent="0.2">
      <c r="A29" s="127" t="s">
        <v>573</v>
      </c>
      <c r="B29" s="128" t="s">
        <v>574</v>
      </c>
      <c r="C29" s="128" t="s">
        <v>575</v>
      </c>
      <c r="D29" s="129" t="s">
        <v>576</v>
      </c>
      <c r="E29" s="121">
        <v>10177</v>
      </c>
      <c r="F29" s="129" t="s">
        <v>577</v>
      </c>
      <c r="G29" s="469" t="s">
        <v>578</v>
      </c>
      <c r="H29" s="455"/>
    </row>
    <row r="30" spans="1:8" x14ac:dyDescent="0.2">
      <c r="A30" s="127" t="s">
        <v>579</v>
      </c>
      <c r="B30" s="128" t="s">
        <v>580</v>
      </c>
      <c r="C30" s="128" t="s">
        <v>581</v>
      </c>
      <c r="D30" s="129" t="s">
        <v>582</v>
      </c>
      <c r="E30" s="121">
        <v>10190</v>
      </c>
      <c r="F30" s="129" t="s">
        <v>166</v>
      </c>
      <c r="G30" s="469" t="s">
        <v>583</v>
      </c>
      <c r="H30" s="470"/>
    </row>
    <row r="31" spans="1:8" x14ac:dyDescent="0.2">
      <c r="A31" s="127" t="s">
        <v>584</v>
      </c>
      <c r="B31" s="128" t="s">
        <v>589</v>
      </c>
      <c r="C31" s="128" t="s">
        <v>585</v>
      </c>
      <c r="D31" s="129" t="s">
        <v>586</v>
      </c>
      <c r="E31" s="121">
        <v>10258</v>
      </c>
      <c r="F31" s="129" t="s">
        <v>72</v>
      </c>
      <c r="G31" s="494" t="s">
        <v>587</v>
      </c>
      <c r="H31" s="470"/>
    </row>
    <row r="32" spans="1:8" x14ac:dyDescent="0.2">
      <c r="A32" s="127" t="s">
        <v>654</v>
      </c>
      <c r="B32" s="128" t="s">
        <v>647</v>
      </c>
      <c r="C32" s="128" t="s">
        <v>648</v>
      </c>
      <c r="D32" s="129" t="s">
        <v>637</v>
      </c>
      <c r="E32" s="121">
        <v>10276</v>
      </c>
      <c r="F32" s="129" t="s">
        <v>206</v>
      </c>
      <c r="G32" s="494" t="s">
        <v>649</v>
      </c>
      <c r="H32" s="470"/>
    </row>
    <row r="33" spans="1:8" s="21" customFormat="1" x14ac:dyDescent="0.2">
      <c r="A33" s="127" t="s">
        <v>588</v>
      </c>
      <c r="B33" s="128" t="s">
        <v>590</v>
      </c>
      <c r="C33" s="128" t="s">
        <v>591</v>
      </c>
      <c r="D33" s="129" t="s">
        <v>592</v>
      </c>
      <c r="E33" s="121">
        <v>10334</v>
      </c>
      <c r="F33" s="129" t="s">
        <v>593</v>
      </c>
      <c r="G33" s="469" t="s">
        <v>594</v>
      </c>
      <c r="H33" s="455"/>
    </row>
    <row r="34" spans="1:8" s="21" customFormat="1" x14ac:dyDescent="0.2">
      <c r="A34" s="127" t="s">
        <v>595</v>
      </c>
      <c r="B34" s="128" t="s">
        <v>596</v>
      </c>
      <c r="C34" s="128" t="s">
        <v>597</v>
      </c>
      <c r="D34" s="129" t="s">
        <v>598</v>
      </c>
      <c r="E34" s="121">
        <v>10359</v>
      </c>
      <c r="F34" s="129" t="s">
        <v>206</v>
      </c>
      <c r="G34" s="469" t="s">
        <v>599</v>
      </c>
      <c r="H34" s="455"/>
    </row>
    <row r="35" spans="1:8" s="21" customFormat="1" x14ac:dyDescent="0.2">
      <c r="A35" s="127" t="s">
        <v>600</v>
      </c>
      <c r="B35" s="128" t="s">
        <v>601</v>
      </c>
      <c r="C35" s="128" t="s">
        <v>602</v>
      </c>
      <c r="D35" s="129" t="s">
        <v>603</v>
      </c>
      <c r="E35" s="121">
        <v>10369</v>
      </c>
      <c r="F35" s="129" t="s">
        <v>235</v>
      </c>
      <c r="G35" s="469" t="s">
        <v>604</v>
      </c>
      <c r="H35" s="455"/>
    </row>
    <row r="36" spans="1:8" s="21" customFormat="1" x14ac:dyDescent="0.2">
      <c r="A36" s="127" t="s">
        <v>605</v>
      </c>
      <c r="B36" s="128" t="s">
        <v>606</v>
      </c>
      <c r="C36" s="128" t="s">
        <v>607</v>
      </c>
      <c r="D36" s="129" t="s">
        <v>608</v>
      </c>
      <c r="E36" s="121">
        <v>10492</v>
      </c>
      <c r="F36" s="129" t="s">
        <v>206</v>
      </c>
      <c r="G36" s="469" t="s">
        <v>609</v>
      </c>
      <c r="H36" s="455"/>
    </row>
    <row r="37" spans="1:8" s="21" customFormat="1" x14ac:dyDescent="0.2">
      <c r="A37" s="127" t="s">
        <v>610</v>
      </c>
      <c r="B37" s="128" t="s">
        <v>611</v>
      </c>
      <c r="C37" s="128" t="s">
        <v>612</v>
      </c>
      <c r="D37" s="122" t="s">
        <v>613</v>
      </c>
      <c r="E37" s="121">
        <v>10534</v>
      </c>
      <c r="F37" s="129" t="s">
        <v>206</v>
      </c>
      <c r="G37" s="469" t="s">
        <v>614</v>
      </c>
      <c r="H37" s="455"/>
    </row>
    <row r="38" spans="1:8" s="21" customFormat="1" x14ac:dyDescent="0.2">
      <c r="A38" s="127" t="s">
        <v>636</v>
      </c>
      <c r="B38" s="128" t="s">
        <v>644</v>
      </c>
      <c r="C38" s="128" t="s">
        <v>645</v>
      </c>
      <c r="D38" s="122" t="s">
        <v>639</v>
      </c>
      <c r="E38" s="121">
        <v>10600</v>
      </c>
      <c r="F38" s="129" t="s">
        <v>206</v>
      </c>
      <c r="G38" s="469" t="s">
        <v>646</v>
      </c>
      <c r="H38" s="455"/>
    </row>
    <row r="39" spans="1:8" s="21" customFormat="1" x14ac:dyDescent="0.2">
      <c r="A39" s="127" t="s">
        <v>615</v>
      </c>
      <c r="B39" s="128" t="s">
        <v>616</v>
      </c>
      <c r="C39" s="128" t="s">
        <v>617</v>
      </c>
      <c r="D39" s="129" t="s">
        <v>618</v>
      </c>
      <c r="E39" s="121">
        <v>10610</v>
      </c>
      <c r="F39" s="129" t="s">
        <v>206</v>
      </c>
      <c r="G39" s="469" t="s">
        <v>619</v>
      </c>
      <c r="H39" s="455"/>
    </row>
    <row r="40" spans="1:8" s="21" customFormat="1" x14ac:dyDescent="0.2">
      <c r="A40" s="127" t="s">
        <v>620</v>
      </c>
      <c r="B40" s="128" t="s">
        <v>621</v>
      </c>
      <c r="C40" s="128" t="s">
        <v>622</v>
      </c>
      <c r="D40" s="129" t="s">
        <v>623</v>
      </c>
      <c r="E40" s="121">
        <v>10601</v>
      </c>
      <c r="F40" s="129" t="s">
        <v>206</v>
      </c>
      <c r="G40" s="469" t="s">
        <v>623</v>
      </c>
      <c r="H40" s="455"/>
    </row>
    <row r="41" spans="1:8" s="21" customFormat="1" x14ac:dyDescent="0.2">
      <c r="A41" s="127" t="s">
        <v>624</v>
      </c>
      <c r="B41" s="128" t="s">
        <v>625</v>
      </c>
      <c r="C41" s="128" t="s">
        <v>626</v>
      </c>
      <c r="D41" s="129" t="s">
        <v>627</v>
      </c>
      <c r="E41" s="121">
        <v>10581</v>
      </c>
      <c r="F41" s="129" t="s">
        <v>206</v>
      </c>
      <c r="G41" s="469" t="s">
        <v>628</v>
      </c>
      <c r="H41" s="455"/>
    </row>
    <row r="42" spans="1:8" s="21" customFormat="1" x14ac:dyDescent="0.2">
      <c r="A42" s="127" t="s">
        <v>641</v>
      </c>
      <c r="B42" s="128" t="s">
        <v>650</v>
      </c>
      <c r="C42" s="128" t="s">
        <v>651</v>
      </c>
      <c r="D42" s="129" t="s">
        <v>642</v>
      </c>
      <c r="E42" s="121">
        <v>10447</v>
      </c>
      <c r="F42" s="129" t="s">
        <v>206</v>
      </c>
      <c r="G42" s="469" t="s">
        <v>643</v>
      </c>
      <c r="H42" s="455"/>
    </row>
    <row r="43" spans="1:8" s="21" customFormat="1" x14ac:dyDescent="0.2">
      <c r="A43" s="127" t="s">
        <v>629</v>
      </c>
      <c r="B43" s="128" t="s">
        <v>630</v>
      </c>
      <c r="C43" s="128" t="s">
        <v>631</v>
      </c>
      <c r="D43" s="129" t="s">
        <v>632</v>
      </c>
      <c r="E43" s="121">
        <v>10276</v>
      </c>
      <c r="F43" s="129" t="s">
        <v>72</v>
      </c>
      <c r="G43" s="469" t="s">
        <v>189</v>
      </c>
      <c r="H43" s="455"/>
    </row>
    <row r="44" spans="1:8" s="21" customFormat="1" x14ac:dyDescent="0.2">
      <c r="A44" s="127" t="s">
        <v>640</v>
      </c>
      <c r="B44" s="128" t="s">
        <v>652</v>
      </c>
      <c r="C44" s="128" t="s">
        <v>653</v>
      </c>
      <c r="D44" s="129" t="s">
        <v>638</v>
      </c>
      <c r="E44" s="121">
        <v>10075</v>
      </c>
      <c r="F44" s="129" t="s">
        <v>206</v>
      </c>
      <c r="G44" s="469" t="s">
        <v>655</v>
      </c>
      <c r="H44" s="455"/>
    </row>
    <row r="45" spans="1:8" s="21" customFormat="1" ht="13.5" thickBot="1" x14ac:dyDescent="0.25">
      <c r="A45" s="130" t="s">
        <v>563</v>
      </c>
      <c r="B45" s="597" t="s">
        <v>271</v>
      </c>
      <c r="C45" s="597"/>
      <c r="D45" s="597"/>
      <c r="E45" s="597"/>
      <c r="F45" s="597"/>
      <c r="G45" s="521"/>
      <c r="H45" s="451"/>
    </row>
  </sheetData>
  <mergeCells count="49">
    <mergeCell ref="G31:H31"/>
    <mergeCell ref="G33:H33"/>
    <mergeCell ref="E12:F12"/>
    <mergeCell ref="A13:H13"/>
    <mergeCell ref="D5:E5"/>
    <mergeCell ref="G4:H5"/>
    <mergeCell ref="G7:H9"/>
    <mergeCell ref="B21:H21"/>
    <mergeCell ref="D23:F23"/>
    <mergeCell ref="G23:H23"/>
    <mergeCell ref="G24:H24"/>
    <mergeCell ref="G26:H26"/>
    <mergeCell ref="A10:H10"/>
    <mergeCell ref="A11:B11"/>
    <mergeCell ref="C11:D11"/>
    <mergeCell ref="B19:H19"/>
    <mergeCell ref="A23:B23"/>
    <mergeCell ref="E11:F11"/>
    <mergeCell ref="A12:B12"/>
    <mergeCell ref="C1:H1"/>
    <mergeCell ref="C3:H3"/>
    <mergeCell ref="D4:E4"/>
    <mergeCell ref="B8:E9"/>
    <mergeCell ref="A2:B2"/>
    <mergeCell ref="A1:B1"/>
    <mergeCell ref="C2:H2"/>
    <mergeCell ref="C12:D12"/>
    <mergeCell ref="B17:C17"/>
    <mergeCell ref="E17:H17"/>
    <mergeCell ref="G30:H30"/>
    <mergeCell ref="G28:H28"/>
    <mergeCell ref="G29:H29"/>
    <mergeCell ref="G27:H27"/>
    <mergeCell ref="A24:B24"/>
    <mergeCell ref="D24:F24"/>
    <mergeCell ref="G45:H45"/>
    <mergeCell ref="B45:F45"/>
    <mergeCell ref="G38:H38"/>
    <mergeCell ref="G32:H32"/>
    <mergeCell ref="G44:H44"/>
    <mergeCell ref="G42:H42"/>
    <mergeCell ref="G40:H40"/>
    <mergeCell ref="G41:H41"/>
    <mergeCell ref="G43:H43"/>
    <mergeCell ref="G37:H37"/>
    <mergeCell ref="G36:H36"/>
    <mergeCell ref="G39:H39"/>
    <mergeCell ref="G34:H34"/>
    <mergeCell ref="G35:H35"/>
  </mergeCells>
  <phoneticPr fontId="0" type="noConversion"/>
  <hyperlinks>
    <hyperlink ref="A2:B2" location="Overview!A1" tooltip="Go to Trail Network Overview sheet" display="Trail Network Overview" xr:uid="{00000000-0004-0000-1800-000000000000}"/>
    <hyperlink ref="B8:E9" r:id="rId1" display="mineralbelttrail.com" xr:uid="{00000000-0004-0000-1800-000001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9583" divId="CO_70_29583" sourceType="sheet" destinationFile="C:\GPS\Bicycle\CO_70\CO_70_MB.htm" title="CO_70 MB Trail Description" autoRepublish="1"/>
  </webPublishItem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33"/>
  <sheetViews>
    <sheetView zoomScaleNormal="100" workbookViewId="0">
      <selection activeCell="E17" sqref="E17:H17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9.85546875" customWidth="1"/>
    <col min="5" max="5" width="8.7109375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2555</v>
      </c>
      <c r="B1" s="436"/>
      <c r="C1" s="437" t="s">
        <v>2556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338" t="s">
        <v>2557</v>
      </c>
      <c r="C4" s="30" t="s">
        <v>91</v>
      </c>
      <c r="D4" s="421" t="s">
        <v>2580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 t="s">
        <v>2573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COUNT(E27:E33)</f>
        <v>7</v>
      </c>
      <c r="C6" s="118"/>
      <c r="D6" s="439" t="s">
        <v>2578</v>
      </c>
      <c r="E6" s="439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42176</v>
      </c>
      <c r="G7" s="431"/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6.8</v>
      </c>
      <c r="D12" s="444"/>
      <c r="E12" s="443">
        <v>6.5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4571</v>
      </c>
      <c r="B15" s="16">
        <f>E33</f>
        <v>4568</v>
      </c>
      <c r="C15" s="17">
        <v>4561</v>
      </c>
      <c r="D15" s="17">
        <v>4948</v>
      </c>
      <c r="E15" s="17">
        <f xml:space="preserve"> B15 - A15</f>
        <v>-3</v>
      </c>
      <c r="F15" s="17">
        <v>505</v>
      </c>
      <c r="G15" s="17"/>
      <c r="H15" s="3">
        <v>2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1764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3112</v>
      </c>
      <c r="F18" s="14"/>
      <c r="G18" s="46" t="s">
        <v>6</v>
      </c>
      <c r="H18" s="117">
        <v>256</v>
      </c>
    </row>
    <row r="19" spans="1:8" s="7" customFormat="1" ht="12.75" customHeight="1" x14ac:dyDescent="0.2">
      <c r="A19" s="26" t="s">
        <v>158</v>
      </c>
      <c r="B19" s="489" t="s">
        <v>1280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3110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602" t="s">
        <v>2579</v>
      </c>
      <c r="B24" s="602"/>
      <c r="C24" s="337" t="s">
        <v>2579</v>
      </c>
      <c r="D24" s="457" t="s">
        <v>3111</v>
      </c>
      <c r="E24" s="458"/>
      <c r="F24" s="458"/>
      <c r="G24" s="457" t="s">
        <v>3109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3076</v>
      </c>
      <c r="B27" s="196" t="s">
        <v>3077</v>
      </c>
      <c r="C27" s="196" t="s">
        <v>3078</v>
      </c>
      <c r="D27" s="197" t="s">
        <v>3079</v>
      </c>
      <c r="E27" s="126">
        <v>4571</v>
      </c>
      <c r="F27" s="197" t="s">
        <v>172</v>
      </c>
      <c r="G27" s="474" t="s">
        <v>3080</v>
      </c>
      <c r="H27" s="475"/>
    </row>
    <row r="28" spans="1:8" s="21" customFormat="1" x14ac:dyDescent="0.2">
      <c r="A28" s="127" t="s">
        <v>3089</v>
      </c>
      <c r="B28" s="178" t="s">
        <v>3081</v>
      </c>
      <c r="C28" s="178" t="s">
        <v>3082</v>
      </c>
      <c r="D28" s="179" t="s">
        <v>3083</v>
      </c>
      <c r="E28" s="121">
        <v>4690</v>
      </c>
      <c r="F28" s="179" t="s">
        <v>172</v>
      </c>
      <c r="G28" s="454" t="s">
        <v>3084</v>
      </c>
      <c r="H28" s="455"/>
    </row>
    <row r="29" spans="1:8" s="21" customFormat="1" x14ac:dyDescent="0.2">
      <c r="A29" s="192" t="s">
        <v>3090</v>
      </c>
      <c r="B29" s="193" t="s">
        <v>3085</v>
      </c>
      <c r="C29" s="193" t="s">
        <v>3086</v>
      </c>
      <c r="D29" s="194" t="s">
        <v>2783</v>
      </c>
      <c r="E29" s="195">
        <v>4861</v>
      </c>
      <c r="F29" s="194" t="s">
        <v>172</v>
      </c>
      <c r="G29" s="471" t="s">
        <v>3087</v>
      </c>
      <c r="H29" s="488"/>
    </row>
    <row r="30" spans="1:8" s="21" customFormat="1" x14ac:dyDescent="0.2">
      <c r="A30" s="192" t="s">
        <v>3088</v>
      </c>
      <c r="B30" s="193" t="s">
        <v>3091</v>
      </c>
      <c r="C30" s="193" t="s">
        <v>3092</v>
      </c>
      <c r="D30" s="194" t="s">
        <v>3093</v>
      </c>
      <c r="E30" s="195">
        <v>4948</v>
      </c>
      <c r="F30" s="194" t="s">
        <v>230</v>
      </c>
      <c r="G30" s="471" t="s">
        <v>3094</v>
      </c>
      <c r="H30" s="488"/>
    </row>
    <row r="31" spans="1:8" s="21" customFormat="1" x14ac:dyDescent="0.2">
      <c r="A31" s="192" t="s">
        <v>3095</v>
      </c>
      <c r="B31" s="193" t="s">
        <v>3096</v>
      </c>
      <c r="C31" s="193" t="s">
        <v>3097</v>
      </c>
      <c r="D31" s="194" t="s">
        <v>2688</v>
      </c>
      <c r="E31" s="195">
        <v>4725</v>
      </c>
      <c r="F31" s="194" t="s">
        <v>166</v>
      </c>
      <c r="G31" s="471" t="s">
        <v>3098</v>
      </c>
      <c r="H31" s="488"/>
    </row>
    <row r="32" spans="1:8" s="21" customFormat="1" x14ac:dyDescent="0.2">
      <c r="A32" s="192" t="s">
        <v>3099</v>
      </c>
      <c r="B32" s="193" t="s">
        <v>3100</v>
      </c>
      <c r="C32" s="193" t="s">
        <v>3101</v>
      </c>
      <c r="D32" s="194" t="s">
        <v>3102</v>
      </c>
      <c r="E32" s="195">
        <v>4569</v>
      </c>
      <c r="F32" s="194" t="s">
        <v>172</v>
      </c>
      <c r="G32" s="471" t="s">
        <v>3103</v>
      </c>
      <c r="H32" s="488"/>
    </row>
    <row r="33" spans="1:8" s="21" customFormat="1" ht="13.5" thickBot="1" x14ac:dyDescent="0.25">
      <c r="A33" s="130" t="s">
        <v>3104</v>
      </c>
      <c r="B33" s="180" t="s">
        <v>3105</v>
      </c>
      <c r="C33" s="180" t="s">
        <v>3106</v>
      </c>
      <c r="D33" s="180" t="s">
        <v>3107</v>
      </c>
      <c r="E33" s="132">
        <v>4568</v>
      </c>
      <c r="F33" s="180" t="s">
        <v>172</v>
      </c>
      <c r="G33" s="450" t="s">
        <v>3108</v>
      </c>
      <c r="H33" s="451"/>
    </row>
  </sheetData>
  <mergeCells count="37">
    <mergeCell ref="G33:H33"/>
    <mergeCell ref="D6:E6"/>
    <mergeCell ref="G26:H26"/>
    <mergeCell ref="G27:H27"/>
    <mergeCell ref="G28:H28"/>
    <mergeCell ref="G29:H29"/>
    <mergeCell ref="G30:H30"/>
    <mergeCell ref="B19:H19"/>
    <mergeCell ref="B21:H21"/>
    <mergeCell ref="A23:B23"/>
    <mergeCell ref="D23:F23"/>
    <mergeCell ref="G23:H23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G31:H31"/>
    <mergeCell ref="G32:H32"/>
    <mergeCell ref="A1:B1"/>
    <mergeCell ref="C1:H1"/>
    <mergeCell ref="A2:B2"/>
    <mergeCell ref="C2:H2"/>
    <mergeCell ref="C3:H3"/>
    <mergeCell ref="D4:E4"/>
    <mergeCell ref="G4:H5"/>
    <mergeCell ref="D5:E5"/>
    <mergeCell ref="G7:H9"/>
    <mergeCell ref="B8:E9"/>
    <mergeCell ref="A10:H10"/>
    <mergeCell ref="A11:B11"/>
    <mergeCell ref="C11:D11"/>
    <mergeCell ref="E11:F11"/>
  </mergeCells>
  <hyperlinks>
    <hyperlink ref="A2:B2" location="Overview!A1" tooltip="Go to Trail Network Overview sheet" display="Trail Network Overview" xr:uid="{00000000-0004-0000-1900-000000000000}"/>
    <hyperlink ref="D4:E4" location="ConLakesA!A1" display="Conected Lakes Audubon Trails" xr:uid="{00000000-0004-0000-1900-000001000000}"/>
    <hyperlink ref="D5:E5" location="RedlandsMesa!A1" display="Redlands Mesa" xr:uid="{00000000-0004-0000-1900-000002000000}"/>
    <hyperlink ref="D6:E6" location="RedRiverP!A1" display="Redlands Riverside Pkys" xr:uid="{00000000-0004-0000-1900-000003000000}"/>
  </hyperlinks>
  <pageMargins left="1" right="0.75" top="0.75" bottom="0.75" header="0.5" footer="0.5"/>
  <pageSetup scale="74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7923" divId="CO_70_27923" sourceType="sheet" destinationFile="C:\GPS\Bicycle\CO_70\CO_70_MRL.htm" title="GeoBiking CO_70 MRL Trail Description"/>
  </webPublishItem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41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43</v>
      </c>
      <c r="B1" s="436"/>
      <c r="C1" s="437" t="s">
        <v>1120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47" t="s">
        <v>1121</v>
      </c>
      <c r="C4" s="30" t="s">
        <v>91</v>
      </c>
      <c r="D4" s="421" t="s">
        <v>1212</v>
      </c>
      <c r="E4" s="421"/>
      <c r="F4" s="30" t="s">
        <v>93</v>
      </c>
      <c r="G4" s="422" t="s">
        <v>1596</v>
      </c>
      <c r="H4" s="422"/>
      <c r="I4" s="21"/>
    </row>
    <row r="5" spans="1:9" x14ac:dyDescent="0.2">
      <c r="A5" s="29"/>
      <c r="B5" s="28"/>
      <c r="C5" s="20"/>
      <c r="D5" s="421" t="s">
        <v>1206</v>
      </c>
      <c r="E5" s="421"/>
      <c r="G5" s="422"/>
      <c r="H5" s="422"/>
      <c r="I5" s="21"/>
    </row>
    <row r="6" spans="1:9" x14ac:dyDescent="0.2">
      <c r="A6" s="20" t="s">
        <v>87</v>
      </c>
      <c r="B6" s="35">
        <f>COUNT(E27:E41)</f>
        <v>15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/>
      <c r="H7" s="431"/>
    </row>
    <row r="8" spans="1:9" x14ac:dyDescent="0.2">
      <c r="A8" s="44" t="s">
        <v>61</v>
      </c>
      <c r="B8" s="433" t="s">
        <v>45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7.3</v>
      </c>
      <c r="D12" s="444"/>
      <c r="E12" s="443">
        <v>5.2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8163</v>
      </c>
      <c r="B15" s="16">
        <f>E41</f>
        <v>7873</v>
      </c>
      <c r="C15" s="17">
        <v>7763</v>
      </c>
      <c r="D15" s="17">
        <v>8361</v>
      </c>
      <c r="E15" s="17">
        <f>B15 - A15</f>
        <v>-290</v>
      </c>
      <c r="F15" s="17">
        <v>561</v>
      </c>
      <c r="G15" s="17"/>
      <c r="H15" s="3">
        <v>4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142</v>
      </c>
      <c r="C17" s="448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4" t="s">
        <v>1110</v>
      </c>
      <c r="F18" s="14"/>
      <c r="G18" s="46" t="s">
        <v>6</v>
      </c>
      <c r="H18" s="181">
        <v>219</v>
      </c>
    </row>
    <row r="19" spans="1:8" s="7" customFormat="1" ht="12.75" customHeight="1" x14ac:dyDescent="0.2">
      <c r="A19" s="26" t="s">
        <v>158</v>
      </c>
      <c r="B19" s="448" t="s">
        <v>1280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/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481" t="s">
        <v>65</v>
      </c>
      <c r="B24" s="481"/>
      <c r="C24" s="148" t="s">
        <v>65</v>
      </c>
      <c r="D24" s="457" t="s">
        <v>1430</v>
      </c>
      <c r="E24" s="458"/>
      <c r="F24" s="458"/>
      <c r="G24" s="457" t="s">
        <v>1438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1213</v>
      </c>
      <c r="B27" s="196" t="s">
        <v>1214</v>
      </c>
      <c r="C27" s="196" t="s">
        <v>1215</v>
      </c>
      <c r="D27" s="197" t="s">
        <v>1216</v>
      </c>
      <c r="E27" s="126">
        <v>8163</v>
      </c>
      <c r="F27" s="197" t="s">
        <v>172</v>
      </c>
      <c r="G27" s="474" t="s">
        <v>41</v>
      </c>
      <c r="H27" s="475"/>
    </row>
    <row r="28" spans="1:8" s="21" customFormat="1" x14ac:dyDescent="0.2">
      <c r="A28" s="127" t="s">
        <v>1217</v>
      </c>
      <c r="B28" s="178" t="s">
        <v>1218</v>
      </c>
      <c r="C28" s="178" t="s">
        <v>1219</v>
      </c>
      <c r="D28" s="179" t="s">
        <v>1172</v>
      </c>
      <c r="E28" s="121">
        <v>8121</v>
      </c>
      <c r="F28" s="179" t="s">
        <v>912</v>
      </c>
      <c r="G28" s="454" t="s">
        <v>1220</v>
      </c>
      <c r="H28" s="455"/>
    </row>
    <row r="29" spans="1:8" s="21" customFormat="1" x14ac:dyDescent="0.2">
      <c r="A29" s="127" t="s">
        <v>1221</v>
      </c>
      <c r="B29" s="178" t="s">
        <v>1222</v>
      </c>
      <c r="C29" s="178" t="s">
        <v>1223</v>
      </c>
      <c r="D29" s="179" t="s">
        <v>1224</v>
      </c>
      <c r="E29" s="121">
        <v>8093</v>
      </c>
      <c r="F29" s="179" t="s">
        <v>172</v>
      </c>
      <c r="G29" s="454" t="s">
        <v>1225</v>
      </c>
      <c r="H29" s="455"/>
    </row>
    <row r="30" spans="1:8" x14ac:dyDescent="0.2">
      <c r="A30" s="127" t="s">
        <v>1226</v>
      </c>
      <c r="B30" s="178" t="s">
        <v>1227</v>
      </c>
      <c r="C30" s="178" t="s">
        <v>1228</v>
      </c>
      <c r="D30" s="179" t="s">
        <v>1229</v>
      </c>
      <c r="E30" s="121">
        <v>8142</v>
      </c>
      <c r="F30" s="179" t="s">
        <v>912</v>
      </c>
      <c r="G30" s="454" t="s">
        <v>1230</v>
      </c>
      <c r="H30" s="470"/>
    </row>
    <row r="31" spans="1:8" x14ac:dyDescent="0.2">
      <c r="A31" s="127" t="s">
        <v>1231</v>
      </c>
      <c r="B31" s="178" t="s">
        <v>1232</v>
      </c>
      <c r="C31" s="178" t="s">
        <v>1233</v>
      </c>
      <c r="D31" s="179" t="s">
        <v>1234</v>
      </c>
      <c r="E31" s="121">
        <v>8270</v>
      </c>
      <c r="F31" s="179" t="s">
        <v>172</v>
      </c>
      <c r="G31" s="479" t="s">
        <v>1235</v>
      </c>
      <c r="H31" s="470"/>
    </row>
    <row r="32" spans="1:8" s="21" customFormat="1" x14ac:dyDescent="0.2">
      <c r="A32" s="127" t="s">
        <v>1236</v>
      </c>
      <c r="B32" s="178" t="s">
        <v>1237</v>
      </c>
      <c r="C32" s="178" t="s">
        <v>1238</v>
      </c>
      <c r="D32" s="179" t="s">
        <v>1239</v>
      </c>
      <c r="E32" s="121">
        <v>8361</v>
      </c>
      <c r="F32" s="179" t="s">
        <v>1240</v>
      </c>
      <c r="G32" s="454" t="s">
        <v>1241</v>
      </c>
      <c r="H32" s="455"/>
    </row>
    <row r="33" spans="1:8" s="21" customFormat="1" x14ac:dyDescent="0.2">
      <c r="A33" s="127" t="s">
        <v>1242</v>
      </c>
      <c r="B33" s="178" t="s">
        <v>1243</v>
      </c>
      <c r="C33" s="178" t="s">
        <v>1244</v>
      </c>
      <c r="D33" s="179" t="s">
        <v>1172</v>
      </c>
      <c r="E33" s="121">
        <v>8324</v>
      </c>
      <c r="F33" s="179" t="s">
        <v>912</v>
      </c>
      <c r="G33" s="454" t="s">
        <v>1245</v>
      </c>
      <c r="H33" s="455"/>
    </row>
    <row r="34" spans="1:8" s="21" customFormat="1" x14ac:dyDescent="0.2">
      <c r="A34" s="127" t="s">
        <v>1246</v>
      </c>
      <c r="B34" s="178" t="s">
        <v>1247</v>
      </c>
      <c r="C34" s="178" t="s">
        <v>1248</v>
      </c>
      <c r="D34" s="179" t="s">
        <v>1249</v>
      </c>
      <c r="E34" s="121">
        <v>7854</v>
      </c>
      <c r="F34" s="179" t="s">
        <v>172</v>
      </c>
      <c r="G34" s="454" t="s">
        <v>1250</v>
      </c>
      <c r="H34" s="455"/>
    </row>
    <row r="35" spans="1:8" s="21" customFormat="1" x14ac:dyDescent="0.2">
      <c r="A35" s="127" t="s">
        <v>1251</v>
      </c>
      <c r="B35" s="178" t="s">
        <v>1252</v>
      </c>
      <c r="C35" s="178" t="s">
        <v>1253</v>
      </c>
      <c r="D35" s="179" t="s">
        <v>1254</v>
      </c>
      <c r="E35" s="121">
        <v>7844</v>
      </c>
      <c r="F35" s="179" t="s">
        <v>172</v>
      </c>
      <c r="G35" s="454" t="s">
        <v>1255</v>
      </c>
      <c r="H35" s="455"/>
    </row>
    <row r="36" spans="1:8" s="21" customFormat="1" x14ac:dyDescent="0.2">
      <c r="A36" s="127" t="s">
        <v>1256</v>
      </c>
      <c r="B36" s="178" t="s">
        <v>1257</v>
      </c>
      <c r="C36" s="178" t="s">
        <v>1258</v>
      </c>
      <c r="D36" s="183" t="s">
        <v>1259</v>
      </c>
      <c r="E36" s="121">
        <v>7854</v>
      </c>
      <c r="F36" s="179" t="s">
        <v>172</v>
      </c>
      <c r="G36" s="454" t="s">
        <v>1260</v>
      </c>
      <c r="H36" s="455"/>
    </row>
    <row r="37" spans="1:8" s="21" customFormat="1" x14ac:dyDescent="0.2">
      <c r="A37" s="188" t="s">
        <v>1261</v>
      </c>
      <c r="B37" s="189" t="s">
        <v>1262</v>
      </c>
      <c r="C37" s="189" t="s">
        <v>1263</v>
      </c>
      <c r="D37" s="190" t="s">
        <v>1264</v>
      </c>
      <c r="E37" s="191">
        <v>7832</v>
      </c>
      <c r="F37" s="190" t="s">
        <v>172</v>
      </c>
      <c r="G37" s="495" t="s">
        <v>1153</v>
      </c>
      <c r="H37" s="496"/>
    </row>
    <row r="38" spans="1:8" s="21" customFormat="1" x14ac:dyDescent="0.2">
      <c r="A38" s="127" t="s">
        <v>1265</v>
      </c>
      <c r="B38" s="178" t="s">
        <v>1203</v>
      </c>
      <c r="C38" s="178" t="s">
        <v>1266</v>
      </c>
      <c r="D38" s="179" t="s">
        <v>1267</v>
      </c>
      <c r="E38" s="198">
        <v>7838</v>
      </c>
      <c r="F38" s="179" t="s">
        <v>912</v>
      </c>
      <c r="G38" s="471"/>
      <c r="H38" s="488"/>
    </row>
    <row r="39" spans="1:8" s="21" customFormat="1" x14ac:dyDescent="0.2">
      <c r="A39" s="127" t="s">
        <v>1268</v>
      </c>
      <c r="B39" s="178" t="s">
        <v>1269</v>
      </c>
      <c r="C39" s="178" t="s">
        <v>1270</v>
      </c>
      <c r="D39" s="179" t="s">
        <v>1271</v>
      </c>
      <c r="E39" s="198">
        <v>7849</v>
      </c>
      <c r="F39" s="179" t="s">
        <v>912</v>
      </c>
      <c r="G39" s="471"/>
      <c r="H39" s="488"/>
    </row>
    <row r="40" spans="1:8" s="21" customFormat="1" x14ac:dyDescent="0.2">
      <c r="A40" s="127" t="s">
        <v>1272</v>
      </c>
      <c r="B40" s="178" t="s">
        <v>1273</v>
      </c>
      <c r="C40" s="178" t="s">
        <v>1274</v>
      </c>
      <c r="D40" s="179" t="s">
        <v>1271</v>
      </c>
      <c r="E40" s="198">
        <v>7858</v>
      </c>
      <c r="F40" s="179" t="s">
        <v>912</v>
      </c>
      <c r="G40" s="471"/>
      <c r="H40" s="488"/>
    </row>
    <row r="41" spans="1:8" s="21" customFormat="1" ht="13.5" thickBot="1" x14ac:dyDescent="0.25">
      <c r="A41" s="130" t="s">
        <v>1275</v>
      </c>
      <c r="B41" s="180" t="s">
        <v>1276</v>
      </c>
      <c r="C41" s="180" t="s">
        <v>1277</v>
      </c>
      <c r="D41" s="180" t="s">
        <v>1278</v>
      </c>
      <c r="E41" s="132">
        <v>7873</v>
      </c>
      <c r="F41" s="180" t="s">
        <v>172</v>
      </c>
      <c r="G41" s="450" t="s">
        <v>1279</v>
      </c>
      <c r="H41" s="451"/>
    </row>
  </sheetData>
  <mergeCells count="44">
    <mergeCell ref="G41:H41"/>
    <mergeCell ref="G33:H33"/>
    <mergeCell ref="G34:H34"/>
    <mergeCell ref="G37:H37"/>
    <mergeCell ref="G31:H31"/>
    <mergeCell ref="G32:H32"/>
    <mergeCell ref="G38:H38"/>
    <mergeCell ref="G40:H40"/>
    <mergeCell ref="G39:H39"/>
    <mergeCell ref="G35:H35"/>
    <mergeCell ref="G36:H36"/>
    <mergeCell ref="G27:H27"/>
    <mergeCell ref="G30:H30"/>
    <mergeCell ref="G28:H28"/>
    <mergeCell ref="G29:H29"/>
    <mergeCell ref="B17:C17"/>
    <mergeCell ref="E17:H17"/>
    <mergeCell ref="B19:H19"/>
    <mergeCell ref="A23:B23"/>
    <mergeCell ref="B21:H21"/>
    <mergeCell ref="D23:F23"/>
    <mergeCell ref="D24:F24"/>
    <mergeCell ref="G26:H26"/>
    <mergeCell ref="G23:H23"/>
    <mergeCell ref="G24:H24"/>
    <mergeCell ref="A24:B24"/>
    <mergeCell ref="A12:B12"/>
    <mergeCell ref="C12:D12"/>
    <mergeCell ref="E12:F12"/>
    <mergeCell ref="A13:H13"/>
    <mergeCell ref="D5:E5"/>
    <mergeCell ref="G4:H5"/>
    <mergeCell ref="G7:H9"/>
    <mergeCell ref="A1:B1"/>
    <mergeCell ref="A10:H10"/>
    <mergeCell ref="A11:B11"/>
    <mergeCell ref="C11:D11"/>
    <mergeCell ref="E11:F11"/>
    <mergeCell ref="C1:H1"/>
    <mergeCell ref="C3:H3"/>
    <mergeCell ref="D4:E4"/>
    <mergeCell ref="B8:E9"/>
    <mergeCell ref="A2:B2"/>
    <mergeCell ref="C2:H2"/>
  </mergeCells>
  <phoneticPr fontId="0" type="noConversion"/>
  <hyperlinks>
    <hyperlink ref="A2:B2" location="Overview!A1" tooltip="Go to Trail Network Overview sheet" display="Trail Network Overview" xr:uid="{00000000-0004-0000-1B00-000000000000}"/>
    <hyperlink ref="B8:E9" r:id="rId1" display="aspenpitkin.com/Departments/Parks-Trails-Open-Space/Trails/" xr:uid="{00000000-0004-0000-1B00-000001000000}"/>
    <hyperlink ref="D4:E4" location="ABCemetary!A1" display="ABC Cemetary Trail" xr:uid="{00000000-0004-0000-1B00-000002000000}"/>
    <hyperlink ref="D5:E5" location="BrushCrA!A1" display="Brush Cr Aspen Trail" xr:uid="{00000000-0004-0000-1B00-000003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4010" divId="CO_70_14010" sourceType="sheet" destinationFile="C:\GPS\Bicycle\CO_70\CO_70_OWL.htm" title="GeoBiking CO_70 OWL Trail Description" autoRepublish="1"/>
  </webPublishItem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42"/>
  <sheetViews>
    <sheetView zoomScaleNormal="100" workbookViewId="0">
      <selection activeCell="C2" sqref="C2:H2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9.8554687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2559</v>
      </c>
      <c r="B1" s="436"/>
      <c r="C1" s="437" t="s">
        <v>2560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47" t="s">
        <v>2558</v>
      </c>
      <c r="C4" s="30" t="s">
        <v>91</v>
      </c>
      <c r="D4" s="421" t="s">
        <v>2571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 t="s">
        <v>2572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COUNT(E27:E42)</f>
        <v>16</v>
      </c>
      <c r="C6" s="118"/>
      <c r="D6" s="439" t="s">
        <v>2578</v>
      </c>
      <c r="E6" s="439"/>
      <c r="F6" s="44" t="s">
        <v>66</v>
      </c>
      <c r="G6" s="19"/>
      <c r="H6" s="19"/>
    </row>
    <row r="7" spans="1:9" x14ac:dyDescent="0.2">
      <c r="A7" s="29"/>
      <c r="B7" s="82"/>
      <c r="C7" s="118"/>
      <c r="D7" s="515" t="s">
        <v>2577</v>
      </c>
      <c r="E7" s="515"/>
      <c r="F7" s="83">
        <v>42176</v>
      </c>
      <c r="G7" s="431"/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5.8</v>
      </c>
      <c r="D12" s="444"/>
      <c r="E12" s="443">
        <v>4.7</v>
      </c>
      <c r="F12" s="443"/>
      <c r="G12" s="86"/>
      <c r="H12" s="87"/>
    </row>
    <row r="13" spans="1:9" x14ac:dyDescent="0.2">
      <c r="A13" s="603" t="s">
        <v>151</v>
      </c>
      <c r="B13" s="604"/>
      <c r="C13" s="604"/>
      <c r="D13" s="604"/>
      <c r="E13" s="604"/>
      <c r="F13" s="604"/>
      <c r="G13" s="604"/>
      <c r="H13" s="605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4583</v>
      </c>
      <c r="B15" s="16">
        <f>E42</f>
        <v>4709</v>
      </c>
      <c r="C15" s="17">
        <v>4543</v>
      </c>
      <c r="D15" s="17">
        <v>4963</v>
      </c>
      <c r="E15" s="17">
        <f>B15 - A15</f>
        <v>126</v>
      </c>
      <c r="F15" s="17">
        <v>724</v>
      </c>
      <c r="G15" s="17"/>
      <c r="H15" s="3">
        <v>4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2694</v>
      </c>
      <c r="C17" s="489"/>
      <c r="D17" s="46" t="s">
        <v>160</v>
      </c>
      <c r="E17" s="490" t="s">
        <v>3061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1110</v>
      </c>
      <c r="F18" s="14"/>
      <c r="G18" s="46" t="s">
        <v>6</v>
      </c>
      <c r="H18" s="117">
        <v>254</v>
      </c>
    </row>
    <row r="19" spans="1:8" s="7" customFormat="1" ht="12.75" customHeight="1" x14ac:dyDescent="0.2">
      <c r="A19" s="26" t="s">
        <v>158</v>
      </c>
      <c r="B19" s="489" t="s">
        <v>1280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/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606" t="s">
        <v>65</v>
      </c>
      <c r="B24" s="606"/>
      <c r="C24" s="347" t="s">
        <v>65</v>
      </c>
      <c r="D24" s="457" t="s">
        <v>3073</v>
      </c>
      <c r="E24" s="458"/>
      <c r="F24" s="458"/>
      <c r="G24" s="457" t="s">
        <v>3074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2618</v>
      </c>
      <c r="B27" s="196" t="s">
        <v>2619</v>
      </c>
      <c r="C27" s="196" t="s">
        <v>2620</v>
      </c>
      <c r="D27" s="197" t="s">
        <v>2621</v>
      </c>
      <c r="E27" s="126">
        <v>4583</v>
      </c>
      <c r="F27" s="197" t="s">
        <v>172</v>
      </c>
      <c r="G27" s="474" t="s">
        <v>2622</v>
      </c>
      <c r="H27" s="475"/>
    </row>
    <row r="28" spans="1:8" s="21" customFormat="1" x14ac:dyDescent="0.2">
      <c r="A28" s="127" t="s">
        <v>2623</v>
      </c>
      <c r="B28" s="178" t="s">
        <v>2624</v>
      </c>
      <c r="C28" s="178" t="s">
        <v>2625</v>
      </c>
      <c r="D28" s="179" t="s">
        <v>2626</v>
      </c>
      <c r="E28" s="121">
        <v>4543</v>
      </c>
      <c r="F28" s="179" t="s">
        <v>172</v>
      </c>
      <c r="G28" s="454" t="s">
        <v>2627</v>
      </c>
      <c r="H28" s="455"/>
    </row>
    <row r="29" spans="1:8" s="21" customFormat="1" x14ac:dyDescent="0.2">
      <c r="A29" s="192" t="s">
        <v>2628</v>
      </c>
      <c r="B29" s="193" t="s">
        <v>2629</v>
      </c>
      <c r="C29" s="193" t="s">
        <v>2630</v>
      </c>
      <c r="D29" s="194" t="s">
        <v>2631</v>
      </c>
      <c r="E29" s="195">
        <v>4565</v>
      </c>
      <c r="F29" s="194" t="s">
        <v>172</v>
      </c>
      <c r="G29" s="471" t="s">
        <v>2632</v>
      </c>
      <c r="H29" s="488"/>
    </row>
    <row r="30" spans="1:8" s="21" customFormat="1" x14ac:dyDescent="0.2">
      <c r="A30" s="192" t="s">
        <v>2633</v>
      </c>
      <c r="B30" s="193" t="s">
        <v>2634</v>
      </c>
      <c r="C30" s="193" t="s">
        <v>2635</v>
      </c>
      <c r="D30" s="194" t="s">
        <v>2636</v>
      </c>
      <c r="E30" s="195">
        <v>4562</v>
      </c>
      <c r="F30" s="194" t="s">
        <v>912</v>
      </c>
      <c r="G30" s="471" t="s">
        <v>2637</v>
      </c>
      <c r="H30" s="488"/>
    </row>
    <row r="31" spans="1:8" s="21" customFormat="1" x14ac:dyDescent="0.2">
      <c r="A31" s="192" t="s">
        <v>2638</v>
      </c>
      <c r="B31" s="193" t="s">
        <v>2639</v>
      </c>
      <c r="C31" s="193" t="s">
        <v>2640</v>
      </c>
      <c r="D31" s="194" t="s">
        <v>2641</v>
      </c>
      <c r="E31" s="195">
        <v>4561</v>
      </c>
      <c r="F31" s="194" t="s">
        <v>172</v>
      </c>
      <c r="G31" s="471" t="s">
        <v>2646</v>
      </c>
      <c r="H31" s="488"/>
    </row>
    <row r="32" spans="1:8" s="21" customFormat="1" x14ac:dyDescent="0.2">
      <c r="A32" s="192" t="s">
        <v>2642</v>
      </c>
      <c r="B32" s="193" t="s">
        <v>2643</v>
      </c>
      <c r="C32" s="193" t="s">
        <v>2644</v>
      </c>
      <c r="D32" s="194" t="s">
        <v>2645</v>
      </c>
      <c r="E32" s="195">
        <v>4560</v>
      </c>
      <c r="F32" s="194" t="s">
        <v>172</v>
      </c>
      <c r="G32" s="471" t="s">
        <v>2647</v>
      </c>
      <c r="H32" s="488"/>
    </row>
    <row r="33" spans="1:8" s="21" customFormat="1" x14ac:dyDescent="0.2">
      <c r="A33" s="192" t="s">
        <v>2648</v>
      </c>
      <c r="B33" s="193" t="s">
        <v>2649</v>
      </c>
      <c r="C33" s="193" t="s">
        <v>2650</v>
      </c>
      <c r="D33" s="194" t="s">
        <v>2651</v>
      </c>
      <c r="E33" s="195">
        <v>4562</v>
      </c>
      <c r="F33" s="194" t="s">
        <v>172</v>
      </c>
      <c r="G33" s="471" t="s">
        <v>2652</v>
      </c>
      <c r="H33" s="488"/>
    </row>
    <row r="34" spans="1:8" s="21" customFormat="1" x14ac:dyDescent="0.2">
      <c r="A34" s="192" t="s">
        <v>2653</v>
      </c>
      <c r="B34" s="193" t="s">
        <v>2654</v>
      </c>
      <c r="C34" s="193" t="s">
        <v>2655</v>
      </c>
      <c r="D34" s="194" t="s">
        <v>2656</v>
      </c>
      <c r="E34" s="195">
        <v>4567</v>
      </c>
      <c r="F34" s="194" t="s">
        <v>172</v>
      </c>
      <c r="G34" s="471" t="s">
        <v>2657</v>
      </c>
      <c r="H34" s="488"/>
    </row>
    <row r="35" spans="1:8" s="21" customFormat="1" x14ac:dyDescent="0.2">
      <c r="A35" s="192" t="s">
        <v>2658</v>
      </c>
      <c r="B35" s="193" t="s">
        <v>2659</v>
      </c>
      <c r="C35" s="193" t="s">
        <v>2660</v>
      </c>
      <c r="D35" s="194" t="s">
        <v>2661</v>
      </c>
      <c r="E35" s="195">
        <v>4612</v>
      </c>
      <c r="F35" s="194" t="s">
        <v>720</v>
      </c>
      <c r="G35" s="471"/>
      <c r="H35" s="488"/>
    </row>
    <row r="36" spans="1:8" s="21" customFormat="1" x14ac:dyDescent="0.2">
      <c r="A36" s="192" t="s">
        <v>2662</v>
      </c>
      <c r="B36" s="193" t="s">
        <v>2663</v>
      </c>
      <c r="C36" s="193" t="s">
        <v>2664</v>
      </c>
      <c r="D36" s="194" t="s">
        <v>2665</v>
      </c>
      <c r="E36" s="195">
        <v>4650</v>
      </c>
      <c r="F36" s="194" t="s">
        <v>577</v>
      </c>
      <c r="G36" s="471" t="s">
        <v>2666</v>
      </c>
      <c r="H36" s="488"/>
    </row>
    <row r="37" spans="1:8" s="21" customFormat="1" x14ac:dyDescent="0.2">
      <c r="A37" s="192" t="s">
        <v>2667</v>
      </c>
      <c r="B37" s="193" t="s">
        <v>2668</v>
      </c>
      <c r="C37" s="193" t="s">
        <v>2669</v>
      </c>
      <c r="D37" s="194" t="s">
        <v>2670</v>
      </c>
      <c r="E37" s="195">
        <v>4660</v>
      </c>
      <c r="F37" s="194" t="s">
        <v>912</v>
      </c>
      <c r="G37" s="471" t="s">
        <v>2671</v>
      </c>
      <c r="H37" s="488"/>
    </row>
    <row r="38" spans="1:8" s="21" customFormat="1" x14ac:dyDescent="0.2">
      <c r="A38" s="192" t="s">
        <v>2690</v>
      </c>
      <c r="B38" s="193" t="s">
        <v>2691</v>
      </c>
      <c r="C38" s="193" t="s">
        <v>2692</v>
      </c>
      <c r="D38" s="194" t="s">
        <v>2693</v>
      </c>
      <c r="E38" s="195">
        <v>4884</v>
      </c>
      <c r="F38" s="194" t="s">
        <v>2693</v>
      </c>
      <c r="G38" s="471"/>
      <c r="H38" s="488"/>
    </row>
    <row r="39" spans="1:8" s="21" customFormat="1" x14ac:dyDescent="0.2">
      <c r="A39" s="192" t="s">
        <v>2672</v>
      </c>
      <c r="B39" s="193" t="s">
        <v>2673</v>
      </c>
      <c r="C39" s="193" t="s">
        <v>2674</v>
      </c>
      <c r="D39" s="194" t="s">
        <v>189</v>
      </c>
      <c r="E39" s="195">
        <v>4955</v>
      </c>
      <c r="F39" s="194" t="s">
        <v>912</v>
      </c>
      <c r="G39" s="471"/>
      <c r="H39" s="488"/>
    </row>
    <row r="40" spans="1:8" s="21" customFormat="1" x14ac:dyDescent="0.2">
      <c r="A40" s="192" t="s">
        <v>2675</v>
      </c>
      <c r="B40" s="193" t="s">
        <v>2676</v>
      </c>
      <c r="C40" s="193" t="s">
        <v>2677</v>
      </c>
      <c r="D40" s="194" t="s">
        <v>2678</v>
      </c>
      <c r="E40" s="195">
        <v>4790</v>
      </c>
      <c r="F40" s="194" t="s">
        <v>912</v>
      </c>
      <c r="G40" s="471" t="s">
        <v>2679</v>
      </c>
      <c r="H40" s="488"/>
    </row>
    <row r="41" spans="1:8" s="21" customFormat="1" x14ac:dyDescent="0.2">
      <c r="A41" s="192" t="s">
        <v>2680</v>
      </c>
      <c r="B41" s="193" t="s">
        <v>2681</v>
      </c>
      <c r="C41" s="193" t="s">
        <v>2682</v>
      </c>
      <c r="D41" s="194" t="s">
        <v>2683</v>
      </c>
      <c r="E41" s="195">
        <v>4684</v>
      </c>
      <c r="F41" s="194" t="s">
        <v>172</v>
      </c>
      <c r="G41" s="471" t="s">
        <v>2684</v>
      </c>
      <c r="H41" s="488"/>
    </row>
    <row r="42" spans="1:8" s="21" customFormat="1" ht="13.5" thickBot="1" x14ac:dyDescent="0.25">
      <c r="A42" s="130" t="s">
        <v>2685</v>
      </c>
      <c r="B42" s="180" t="s">
        <v>2686</v>
      </c>
      <c r="C42" s="180" t="s">
        <v>2687</v>
      </c>
      <c r="D42" s="180" t="s">
        <v>2688</v>
      </c>
      <c r="E42" s="132">
        <v>4709</v>
      </c>
      <c r="F42" s="180" t="s">
        <v>178</v>
      </c>
      <c r="G42" s="450" t="s">
        <v>2689</v>
      </c>
      <c r="H42" s="451"/>
    </row>
  </sheetData>
  <mergeCells count="47">
    <mergeCell ref="G28:H28"/>
    <mergeCell ref="G29:H29"/>
    <mergeCell ref="A24:B24"/>
    <mergeCell ref="D24:F24"/>
    <mergeCell ref="G24:H24"/>
    <mergeCell ref="G26:H26"/>
    <mergeCell ref="G27:H27"/>
    <mergeCell ref="G42:H42"/>
    <mergeCell ref="A23:B23"/>
    <mergeCell ref="D23:F23"/>
    <mergeCell ref="G23:H23"/>
    <mergeCell ref="G36:H36"/>
    <mergeCell ref="G37:H37"/>
    <mergeCell ref="G39:H39"/>
    <mergeCell ref="G40:H40"/>
    <mergeCell ref="G41:H41"/>
    <mergeCell ref="G38:H38"/>
    <mergeCell ref="G31:H31"/>
    <mergeCell ref="G32:H32"/>
    <mergeCell ref="G33:H33"/>
    <mergeCell ref="G34:H34"/>
    <mergeCell ref="G35:H35"/>
    <mergeCell ref="G30:H30"/>
    <mergeCell ref="A13:H13"/>
    <mergeCell ref="B17:C17"/>
    <mergeCell ref="E17:H17"/>
    <mergeCell ref="B21:H21"/>
    <mergeCell ref="E12:F12"/>
    <mergeCell ref="A12:B12"/>
    <mergeCell ref="C12:D12"/>
    <mergeCell ref="B19:H19"/>
    <mergeCell ref="D4:E4"/>
    <mergeCell ref="G4:H5"/>
    <mergeCell ref="D5:E5"/>
    <mergeCell ref="D6:E6"/>
    <mergeCell ref="B8:E9"/>
    <mergeCell ref="A1:B1"/>
    <mergeCell ref="C1:H1"/>
    <mergeCell ref="A2:B2"/>
    <mergeCell ref="C2:H2"/>
    <mergeCell ref="C3:H3"/>
    <mergeCell ref="A10:H10"/>
    <mergeCell ref="A11:B11"/>
    <mergeCell ref="C11:D11"/>
    <mergeCell ref="G7:H9"/>
    <mergeCell ref="D7:E7"/>
    <mergeCell ref="E11:F11"/>
  </mergeCells>
  <hyperlinks>
    <hyperlink ref="A2:B2" location="Overview!A1" tooltip="Go to Trail Network Overview sheet" display="Trail Network Overview" xr:uid="{00000000-0004-0000-1C00-000000000000}"/>
    <hyperlink ref="D4:E4" location="ConLakesA!A1" display="Connected Lakes Audubon Trails" xr:uid="{00000000-0004-0000-1C00-000001000000}"/>
    <hyperlink ref="D5:E5" location="MonumentRdL!A1" display="Monument Rd Lanes" xr:uid="{00000000-0004-0000-1C00-000002000000}"/>
    <hyperlink ref="D6:E6" location="RedRiverP!A1" display="Redlands Riverside Pkys" xr:uid="{00000000-0004-0000-1C00-000003000000}"/>
    <hyperlink ref="D7:E7" location="RiverFrontW!A1" display="River Front Trail W" xr:uid="{00000000-0004-0000-1C00-000004000000}"/>
  </hyperlinks>
  <pageMargins left="1" right="0.75" top="0.75" bottom="0.75" header="0.5" footer="0.5"/>
  <pageSetup scale="74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7957" divId="CO_70_17957" sourceType="sheet" destinationFile="C:\GPS\Bicycle\CO_70\CO_70_RM.htm" title="GeoBiking CO_70 RM Trail Description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6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1115</v>
      </c>
      <c r="B1" s="436"/>
      <c r="C1" s="437" t="s">
        <v>1116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15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85" t="s">
        <v>1117</v>
      </c>
      <c r="C4" s="30" t="s">
        <v>91</v>
      </c>
      <c r="D4" s="421" t="s">
        <v>1506</v>
      </c>
      <c r="E4" s="421"/>
      <c r="F4" s="30" t="s">
        <v>93</v>
      </c>
      <c r="G4" s="422" t="s">
        <v>1492</v>
      </c>
      <c r="H4" s="422"/>
      <c r="I4" s="21"/>
    </row>
    <row r="5" spans="1:9" x14ac:dyDescent="0.2">
      <c r="A5" s="29"/>
      <c r="B5" s="28"/>
      <c r="C5" s="20"/>
      <c r="D5" s="439" t="s">
        <v>1507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COUNT(E27:E46)</f>
        <v>19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 t="s">
        <v>1597</v>
      </c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5.3</v>
      </c>
      <c r="D12" s="444"/>
      <c r="E12" s="443">
        <v>4.7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7856</v>
      </c>
      <c r="B15" s="16">
        <f>E46</f>
        <v>7919</v>
      </c>
      <c r="C15" s="17">
        <v>7856</v>
      </c>
      <c r="D15" s="17">
        <v>6587</v>
      </c>
      <c r="E15" s="17">
        <f>B15 - A15</f>
        <v>63</v>
      </c>
      <c r="F15" s="17">
        <v>727</v>
      </c>
      <c r="G15" s="17"/>
      <c r="H15" s="3">
        <v>5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142</v>
      </c>
      <c r="C17" s="448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4" t="s">
        <v>1110</v>
      </c>
      <c r="F18" s="14"/>
      <c r="G18" s="46" t="s">
        <v>6</v>
      </c>
      <c r="H18" s="181">
        <v>221</v>
      </c>
    </row>
    <row r="19" spans="1:8" s="7" customFormat="1" ht="12.75" customHeight="1" x14ac:dyDescent="0.2">
      <c r="A19" s="26" t="s">
        <v>158</v>
      </c>
      <c r="B19" s="448" t="s">
        <v>1434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/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473" t="s">
        <v>1118</v>
      </c>
      <c r="B24" s="473"/>
      <c r="C24" s="184" t="s">
        <v>147</v>
      </c>
      <c r="D24" s="457" t="s">
        <v>1435</v>
      </c>
      <c r="E24" s="458"/>
      <c r="F24" s="458"/>
      <c r="G24" s="457" t="s">
        <v>1436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1337</v>
      </c>
      <c r="B27" s="196" t="s">
        <v>1299</v>
      </c>
      <c r="C27" s="196" t="s">
        <v>1300</v>
      </c>
      <c r="D27" s="197" t="s">
        <v>1338</v>
      </c>
      <c r="E27" s="126">
        <v>7856</v>
      </c>
      <c r="F27" s="197" t="s">
        <v>172</v>
      </c>
      <c r="G27" s="474" t="s">
        <v>1339</v>
      </c>
      <c r="H27" s="475"/>
    </row>
    <row r="28" spans="1:8" s="21" customFormat="1" x14ac:dyDescent="0.2">
      <c r="A28" s="127" t="s">
        <v>1340</v>
      </c>
      <c r="B28" s="178" t="s">
        <v>1341</v>
      </c>
      <c r="C28" s="178" t="s">
        <v>1342</v>
      </c>
      <c r="D28" s="179" t="s">
        <v>1343</v>
      </c>
      <c r="E28" s="121">
        <v>8015</v>
      </c>
      <c r="F28" s="179" t="s">
        <v>770</v>
      </c>
      <c r="G28" s="454" t="s">
        <v>1344</v>
      </c>
      <c r="H28" s="455"/>
    </row>
    <row r="29" spans="1:8" s="21" customFormat="1" x14ac:dyDescent="0.2">
      <c r="A29" s="127" t="s">
        <v>1345</v>
      </c>
      <c r="B29" s="178" t="s">
        <v>1346</v>
      </c>
      <c r="C29" s="178" t="s">
        <v>1347</v>
      </c>
      <c r="D29" s="179" t="s">
        <v>1348</v>
      </c>
      <c r="E29" s="121">
        <v>8004</v>
      </c>
      <c r="F29" s="179" t="s">
        <v>172</v>
      </c>
      <c r="G29" s="454" t="s">
        <v>1349</v>
      </c>
      <c r="H29" s="455"/>
    </row>
    <row r="30" spans="1:8" x14ac:dyDescent="0.2">
      <c r="A30" s="127" t="s">
        <v>1350</v>
      </c>
      <c r="B30" s="178" t="s">
        <v>1351</v>
      </c>
      <c r="C30" s="178" t="s">
        <v>1270</v>
      </c>
      <c r="D30" s="179" t="s">
        <v>1352</v>
      </c>
      <c r="E30" s="121">
        <v>8036</v>
      </c>
      <c r="F30" s="179" t="s">
        <v>172</v>
      </c>
      <c r="G30" s="454" t="s">
        <v>1353</v>
      </c>
      <c r="H30" s="470"/>
    </row>
    <row r="31" spans="1:8" x14ac:dyDescent="0.2">
      <c r="A31" s="127" t="s">
        <v>1357</v>
      </c>
      <c r="B31" s="178" t="s">
        <v>1358</v>
      </c>
      <c r="C31" s="178" t="s">
        <v>1359</v>
      </c>
      <c r="D31" s="179" t="s">
        <v>1356</v>
      </c>
      <c r="E31" s="121">
        <v>8036</v>
      </c>
      <c r="F31" s="179" t="s">
        <v>1354</v>
      </c>
      <c r="G31" s="479" t="s">
        <v>1355</v>
      </c>
      <c r="H31" s="470"/>
    </row>
    <row r="32" spans="1:8" s="21" customFormat="1" x14ac:dyDescent="0.2">
      <c r="A32" s="127" t="s">
        <v>1360</v>
      </c>
      <c r="B32" s="178" t="s">
        <v>1361</v>
      </c>
      <c r="C32" s="178" t="s">
        <v>1362</v>
      </c>
      <c r="D32" s="179" t="s">
        <v>1363</v>
      </c>
      <c r="E32" s="121">
        <v>8038</v>
      </c>
      <c r="F32" s="179" t="s">
        <v>172</v>
      </c>
      <c r="G32" s="454" t="s">
        <v>1364</v>
      </c>
      <c r="H32" s="455"/>
    </row>
    <row r="33" spans="1:8" s="21" customFormat="1" x14ac:dyDescent="0.2">
      <c r="A33" s="127" t="s">
        <v>1365</v>
      </c>
      <c r="B33" s="476" t="s">
        <v>271</v>
      </c>
      <c r="C33" s="477"/>
      <c r="D33" s="478"/>
      <c r="E33" s="121"/>
      <c r="F33" s="129"/>
      <c r="G33" s="454" t="s">
        <v>1366</v>
      </c>
      <c r="H33" s="455"/>
    </row>
    <row r="34" spans="1:8" s="21" customFormat="1" x14ac:dyDescent="0.2">
      <c r="A34" s="127" t="s">
        <v>1372</v>
      </c>
      <c r="B34" s="178" t="s">
        <v>1373</v>
      </c>
      <c r="C34" s="178" t="s">
        <v>1374</v>
      </c>
      <c r="D34" s="179" t="s">
        <v>281</v>
      </c>
      <c r="E34" s="121">
        <v>8027</v>
      </c>
      <c r="F34" s="179" t="s">
        <v>281</v>
      </c>
      <c r="G34" s="454" t="s">
        <v>1371</v>
      </c>
      <c r="H34" s="455"/>
    </row>
    <row r="35" spans="1:8" s="21" customFormat="1" x14ac:dyDescent="0.2">
      <c r="A35" s="127" t="s">
        <v>1367</v>
      </c>
      <c r="B35" s="178" t="s">
        <v>1368</v>
      </c>
      <c r="C35" s="178" t="s">
        <v>1369</v>
      </c>
      <c r="D35" s="179" t="s">
        <v>1370</v>
      </c>
      <c r="E35" s="121">
        <v>7996</v>
      </c>
      <c r="F35" s="179" t="s">
        <v>281</v>
      </c>
      <c r="G35" s="454" t="s">
        <v>1371</v>
      </c>
      <c r="H35" s="455"/>
    </row>
    <row r="36" spans="1:8" s="21" customFormat="1" x14ac:dyDescent="0.2">
      <c r="A36" s="127" t="s">
        <v>1377</v>
      </c>
      <c r="B36" s="178" t="s">
        <v>1309</v>
      </c>
      <c r="C36" s="178" t="s">
        <v>1310</v>
      </c>
      <c r="D36" s="183" t="s">
        <v>1378</v>
      </c>
      <c r="E36" s="121">
        <v>7907</v>
      </c>
      <c r="F36" s="179" t="s">
        <v>172</v>
      </c>
      <c r="G36" s="454" t="s">
        <v>1379</v>
      </c>
      <c r="H36" s="455"/>
    </row>
    <row r="37" spans="1:8" s="21" customFormat="1" x14ac:dyDescent="0.2">
      <c r="A37" s="127" t="s">
        <v>1380</v>
      </c>
      <c r="B37" s="178" t="s">
        <v>1314</v>
      </c>
      <c r="C37" s="178" t="s">
        <v>1315</v>
      </c>
      <c r="D37" s="179" t="s">
        <v>1381</v>
      </c>
      <c r="E37" s="121">
        <v>7920</v>
      </c>
      <c r="F37" s="179" t="s">
        <v>172</v>
      </c>
      <c r="G37" s="454" t="s">
        <v>1382</v>
      </c>
      <c r="H37" s="455"/>
    </row>
    <row r="38" spans="1:8" s="21" customFormat="1" x14ac:dyDescent="0.2">
      <c r="A38" s="127" t="s">
        <v>1383</v>
      </c>
      <c r="B38" s="178" t="s">
        <v>1384</v>
      </c>
      <c r="C38" s="178" t="s">
        <v>1385</v>
      </c>
      <c r="D38" s="179" t="s">
        <v>1386</v>
      </c>
      <c r="E38" s="121">
        <v>7964</v>
      </c>
      <c r="F38" s="179" t="s">
        <v>1387</v>
      </c>
      <c r="G38" s="469"/>
      <c r="H38" s="455"/>
    </row>
    <row r="39" spans="1:8" s="21" customFormat="1" x14ac:dyDescent="0.2">
      <c r="A39" s="192" t="s">
        <v>1388</v>
      </c>
      <c r="B39" s="193" t="s">
        <v>1389</v>
      </c>
      <c r="C39" s="193" t="s">
        <v>1390</v>
      </c>
      <c r="D39" s="194" t="s">
        <v>1391</v>
      </c>
      <c r="E39" s="195">
        <v>7967</v>
      </c>
      <c r="F39" s="194" t="s">
        <v>172</v>
      </c>
      <c r="G39" s="471" t="s">
        <v>1392</v>
      </c>
      <c r="H39" s="472"/>
    </row>
    <row r="40" spans="1:8" s="21" customFormat="1" x14ac:dyDescent="0.2">
      <c r="A40" s="192" t="s">
        <v>1393</v>
      </c>
      <c r="B40" s="193" t="s">
        <v>1394</v>
      </c>
      <c r="C40" s="193" t="s">
        <v>1395</v>
      </c>
      <c r="D40" s="194" t="s">
        <v>1396</v>
      </c>
      <c r="E40" s="195">
        <v>7909</v>
      </c>
      <c r="F40" s="194" t="s">
        <v>206</v>
      </c>
      <c r="G40" s="471" t="s">
        <v>1397</v>
      </c>
      <c r="H40" s="472"/>
    </row>
    <row r="41" spans="1:8" s="21" customFormat="1" x14ac:dyDescent="0.2">
      <c r="A41" s="192" t="s">
        <v>1375</v>
      </c>
      <c r="B41" s="193" t="s">
        <v>1324</v>
      </c>
      <c r="C41" s="193" t="s">
        <v>1325</v>
      </c>
      <c r="D41" s="194" t="s">
        <v>1376</v>
      </c>
      <c r="E41" s="195">
        <v>7900</v>
      </c>
      <c r="F41" s="194" t="s">
        <v>172</v>
      </c>
      <c r="G41" s="471" t="s">
        <v>1398</v>
      </c>
      <c r="H41" s="472"/>
    </row>
    <row r="42" spans="1:8" s="21" customFormat="1" x14ac:dyDescent="0.2">
      <c r="A42" s="192" t="s">
        <v>1399</v>
      </c>
      <c r="B42" s="193" t="s">
        <v>1400</v>
      </c>
      <c r="C42" s="193" t="s">
        <v>1401</v>
      </c>
      <c r="D42" s="194" t="s">
        <v>1402</v>
      </c>
      <c r="E42" s="195">
        <v>7922</v>
      </c>
      <c r="F42" s="194" t="s">
        <v>172</v>
      </c>
      <c r="G42" s="471" t="s">
        <v>1403</v>
      </c>
      <c r="H42" s="472"/>
    </row>
    <row r="43" spans="1:8" s="21" customFormat="1" x14ac:dyDescent="0.2">
      <c r="A43" s="192" t="s">
        <v>1404</v>
      </c>
      <c r="B43" s="193" t="s">
        <v>1405</v>
      </c>
      <c r="C43" s="193" t="s">
        <v>1411</v>
      </c>
      <c r="D43" s="194" t="s">
        <v>1406</v>
      </c>
      <c r="E43" s="195">
        <v>7915</v>
      </c>
      <c r="F43" s="194" t="s">
        <v>912</v>
      </c>
      <c r="G43" s="471" t="s">
        <v>1407</v>
      </c>
      <c r="H43" s="472"/>
    </row>
    <row r="44" spans="1:8" s="21" customFormat="1" x14ac:dyDescent="0.2">
      <c r="A44" s="192" t="s">
        <v>1408</v>
      </c>
      <c r="B44" s="193" t="s">
        <v>1409</v>
      </c>
      <c r="C44" s="193" t="s">
        <v>1410</v>
      </c>
      <c r="D44" s="194" t="s">
        <v>1412</v>
      </c>
      <c r="E44" s="195">
        <v>7899</v>
      </c>
      <c r="F44" s="194" t="s">
        <v>912</v>
      </c>
      <c r="G44" s="471" t="s">
        <v>1413</v>
      </c>
      <c r="H44" s="472"/>
    </row>
    <row r="45" spans="1:8" s="21" customFormat="1" x14ac:dyDescent="0.2">
      <c r="A45" s="192" t="s">
        <v>1414</v>
      </c>
      <c r="B45" s="193" t="s">
        <v>1415</v>
      </c>
      <c r="C45" s="193" t="s">
        <v>1416</v>
      </c>
      <c r="D45" s="194" t="s">
        <v>1417</v>
      </c>
      <c r="E45" s="195">
        <v>7886</v>
      </c>
      <c r="F45" s="194" t="s">
        <v>1354</v>
      </c>
      <c r="G45" s="471" t="s">
        <v>1418</v>
      </c>
      <c r="H45" s="472"/>
    </row>
    <row r="46" spans="1:8" s="21" customFormat="1" ht="27.75" customHeight="1" thickBot="1" x14ac:dyDescent="0.25">
      <c r="A46" s="130" t="s">
        <v>1419</v>
      </c>
      <c r="B46" s="180" t="s">
        <v>1420</v>
      </c>
      <c r="C46" s="180" t="s">
        <v>1421</v>
      </c>
      <c r="D46" s="180" t="s">
        <v>1422</v>
      </c>
      <c r="E46" s="132">
        <v>7919</v>
      </c>
      <c r="F46" s="180" t="s">
        <v>172</v>
      </c>
      <c r="G46" s="450" t="s">
        <v>1437</v>
      </c>
      <c r="H46" s="451"/>
    </row>
  </sheetData>
  <mergeCells count="50">
    <mergeCell ref="A1:B1"/>
    <mergeCell ref="C1:H1"/>
    <mergeCell ref="A2:B2"/>
    <mergeCell ref="C2:H2"/>
    <mergeCell ref="C3:H3"/>
    <mergeCell ref="D4:E4"/>
    <mergeCell ref="G4:H5"/>
    <mergeCell ref="D5:E5"/>
    <mergeCell ref="E17:H17"/>
    <mergeCell ref="G7:H9"/>
    <mergeCell ref="B8:E9"/>
    <mergeCell ref="A10:H10"/>
    <mergeCell ref="A11:B11"/>
    <mergeCell ref="C11:D11"/>
    <mergeCell ref="E11:F11"/>
    <mergeCell ref="A12:B12"/>
    <mergeCell ref="C12:D12"/>
    <mergeCell ref="E12:F12"/>
    <mergeCell ref="A13:H13"/>
    <mergeCell ref="B17:C17"/>
    <mergeCell ref="B19:H19"/>
    <mergeCell ref="B21:H21"/>
    <mergeCell ref="A23:B23"/>
    <mergeCell ref="D23:F23"/>
    <mergeCell ref="G23:H23"/>
    <mergeCell ref="G34:H34"/>
    <mergeCell ref="A24:B24"/>
    <mergeCell ref="D24:F24"/>
    <mergeCell ref="G24:H24"/>
    <mergeCell ref="G26:H26"/>
    <mergeCell ref="G27:H27"/>
    <mergeCell ref="G28:H28"/>
    <mergeCell ref="B33:D33"/>
    <mergeCell ref="G29:H29"/>
    <mergeCell ref="G30:H30"/>
    <mergeCell ref="G31:H31"/>
    <mergeCell ref="G32:H32"/>
    <mergeCell ref="G33:H33"/>
    <mergeCell ref="G35:H35"/>
    <mergeCell ref="G36:H36"/>
    <mergeCell ref="G37:H37"/>
    <mergeCell ref="G38:H38"/>
    <mergeCell ref="G46:H46"/>
    <mergeCell ref="G45:H45"/>
    <mergeCell ref="G39:H39"/>
    <mergeCell ref="G40:H40"/>
    <mergeCell ref="G41:H41"/>
    <mergeCell ref="G44:H44"/>
    <mergeCell ref="G42:H42"/>
    <mergeCell ref="G43:H43"/>
  </mergeCells>
  <hyperlinks>
    <hyperlink ref="A2:B2" location="Overview!A1" tooltip="Go to Trail Network Overview sheet" display="Trail Network Overview" xr:uid="{00000000-0004-0000-0200-000000000000}"/>
    <hyperlink ref="D4:E4" location="ABCemetary!A1" display="ABC Cemetary Lane" xr:uid="{00000000-0004-0000-0200-000001000000}"/>
    <hyperlink ref="D5:E5" location="RioGrande!A1" display="Rio Grande Regional" xr:uid="{00000000-0004-0000-0200-000002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534" divId="CO_70_2534" sourceType="sheet" destinationFile="C:\GPS\Bicycle\CO_70\CO_70_ASP.htm" title="GeoBiking CO_70 ASP Trail Description" autoRepublish="1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45"/>
  <sheetViews>
    <sheetView zoomScaleNormal="100" workbookViewId="0">
      <selection activeCell="H7" sqref="H7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20.8554687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2585</v>
      </c>
      <c r="B1" s="436"/>
      <c r="C1" s="437" t="s">
        <v>2581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87" t="s">
        <v>2561</v>
      </c>
      <c r="C4" s="30" t="s">
        <v>91</v>
      </c>
      <c r="D4" s="421" t="s">
        <v>2571</v>
      </c>
      <c r="E4" s="421"/>
      <c r="F4" s="30" t="s">
        <v>93</v>
      </c>
      <c r="G4" s="422" t="s">
        <v>3045</v>
      </c>
      <c r="H4" s="422"/>
      <c r="I4" s="21"/>
    </row>
    <row r="5" spans="1:9" x14ac:dyDescent="0.2">
      <c r="A5" s="29"/>
      <c r="B5" s="28"/>
      <c r="C5" s="20"/>
      <c r="D5" s="439" t="s">
        <v>2572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COUNT(E28:E45)</f>
        <v>18</v>
      </c>
      <c r="C6" s="118"/>
      <c r="D6" s="439" t="s">
        <v>2573</v>
      </c>
      <c r="E6" s="439"/>
      <c r="F6" s="44" t="s">
        <v>66</v>
      </c>
      <c r="G6" s="19"/>
      <c r="H6" s="19"/>
    </row>
    <row r="7" spans="1:9" x14ac:dyDescent="0.2">
      <c r="A7" s="29"/>
      <c r="B7" s="35"/>
      <c r="C7" s="118"/>
      <c r="D7" s="439" t="s">
        <v>2576</v>
      </c>
      <c r="E7" s="439"/>
      <c r="F7" s="344">
        <v>42176</v>
      </c>
      <c r="G7" s="19"/>
      <c r="H7" s="19"/>
    </row>
    <row r="8" spans="1:9" x14ac:dyDescent="0.2">
      <c r="A8" s="29"/>
      <c r="B8" s="82"/>
      <c r="C8" s="118"/>
      <c r="D8" s="515" t="s">
        <v>2577</v>
      </c>
      <c r="E8" s="515"/>
      <c r="F8" s="54" t="s">
        <v>108</v>
      </c>
      <c r="G8" s="431"/>
      <c r="H8" s="431"/>
    </row>
    <row r="9" spans="1:9" x14ac:dyDescent="0.2">
      <c r="A9" s="44" t="s">
        <v>61</v>
      </c>
      <c r="B9" s="433" t="s">
        <v>3057</v>
      </c>
      <c r="C9" s="433"/>
      <c r="D9" s="433"/>
      <c r="E9" s="433"/>
      <c r="F9" s="339"/>
      <c r="G9" s="431"/>
      <c r="H9" s="431"/>
    </row>
    <row r="10" spans="1:9" ht="13.5" thickBot="1" x14ac:dyDescent="0.25">
      <c r="A10" s="29"/>
      <c r="B10" s="434"/>
      <c r="C10" s="434"/>
      <c r="D10" s="434"/>
      <c r="E10" s="434"/>
      <c r="F10" s="55"/>
      <c r="G10" s="328"/>
      <c r="H10" s="328"/>
    </row>
    <row r="11" spans="1:9" x14ac:dyDescent="0.2">
      <c r="A11" s="423" t="s">
        <v>150</v>
      </c>
      <c r="B11" s="424"/>
      <c r="C11" s="424"/>
      <c r="D11" s="424"/>
      <c r="E11" s="424"/>
      <c r="F11" s="424"/>
      <c r="G11" s="424"/>
      <c r="H11" s="425"/>
    </row>
    <row r="12" spans="1:9" ht="13.5" thickBot="1" x14ac:dyDescent="0.25">
      <c r="A12" s="426" t="s">
        <v>75</v>
      </c>
      <c r="B12" s="427"/>
      <c r="C12" s="428" t="s">
        <v>76</v>
      </c>
      <c r="D12" s="429"/>
      <c r="E12" s="429" t="s">
        <v>77</v>
      </c>
      <c r="F12" s="429"/>
      <c r="G12" s="43"/>
      <c r="H12" s="49" t="s">
        <v>148</v>
      </c>
    </row>
    <row r="13" spans="1:9" ht="13.5" thickBot="1" x14ac:dyDescent="0.25">
      <c r="A13" s="443"/>
      <c r="B13" s="443"/>
      <c r="C13" s="443">
        <v>12.6</v>
      </c>
      <c r="D13" s="444"/>
      <c r="E13" s="443">
        <v>11.6</v>
      </c>
      <c r="F13" s="443"/>
      <c r="G13" s="86"/>
      <c r="H13" s="87"/>
    </row>
    <row r="14" spans="1:9" x14ac:dyDescent="0.2">
      <c r="A14" s="445" t="s">
        <v>151</v>
      </c>
      <c r="B14" s="446"/>
      <c r="C14" s="446"/>
      <c r="D14" s="446"/>
      <c r="E14" s="446"/>
      <c r="F14" s="446"/>
      <c r="G14" s="446"/>
      <c r="H14" s="447"/>
    </row>
    <row r="15" spans="1:9" ht="13.5" thickBot="1" x14ac:dyDescent="0.25">
      <c r="A15" s="10" t="s">
        <v>78</v>
      </c>
      <c r="B15" s="11" t="s">
        <v>79</v>
      </c>
      <c r="C15" s="12" t="s">
        <v>80</v>
      </c>
      <c r="D15" s="11" t="s">
        <v>81</v>
      </c>
      <c r="E15" s="11" t="s">
        <v>82</v>
      </c>
      <c r="F15" s="11" t="s">
        <v>152</v>
      </c>
      <c r="G15" s="11" t="s">
        <v>161</v>
      </c>
      <c r="H15" s="50" t="s">
        <v>83</v>
      </c>
    </row>
    <row r="16" spans="1:9" s="7" customFormat="1" x14ac:dyDescent="0.2">
      <c r="A16" s="16">
        <f>E28</f>
        <v>4568</v>
      </c>
      <c r="B16" s="16">
        <f>E45</f>
        <v>4856</v>
      </c>
      <c r="C16" s="17">
        <v>4515</v>
      </c>
      <c r="D16" s="17">
        <v>4879</v>
      </c>
      <c r="E16" s="17">
        <f>B16 - A16</f>
        <v>288</v>
      </c>
      <c r="F16" s="17">
        <v>474</v>
      </c>
      <c r="G16" s="17"/>
      <c r="H16" s="3">
        <v>1</v>
      </c>
    </row>
    <row r="17" spans="1:8" s="7" customFormat="1" x14ac:dyDescent="0.2">
      <c r="A17" s="15"/>
      <c r="B17" s="15"/>
      <c r="C17" s="13"/>
      <c r="D17" s="14"/>
      <c r="E17" s="14"/>
      <c r="F17" s="14"/>
      <c r="G17" s="14"/>
      <c r="H17" s="14"/>
    </row>
    <row r="18" spans="1:8" s="7" customFormat="1" ht="12.75" customHeight="1" x14ac:dyDescent="0.2">
      <c r="A18" s="26" t="s">
        <v>157</v>
      </c>
      <c r="B18" s="489" t="s">
        <v>142</v>
      </c>
      <c r="C18" s="489"/>
      <c r="D18" s="46" t="s">
        <v>160</v>
      </c>
      <c r="E18" s="490" t="s">
        <v>3060</v>
      </c>
      <c r="F18" s="490"/>
      <c r="G18" s="490"/>
      <c r="H18" s="490"/>
    </row>
    <row r="19" spans="1:8" s="7" customFormat="1" x14ac:dyDescent="0.2">
      <c r="A19" s="15"/>
      <c r="B19" s="15"/>
      <c r="C19" s="13"/>
      <c r="D19" s="46" t="s">
        <v>88</v>
      </c>
      <c r="E19" s="117" t="s">
        <v>1926</v>
      </c>
      <c r="F19" s="14"/>
      <c r="G19" s="46" t="s">
        <v>6</v>
      </c>
      <c r="H19" s="117">
        <v>253</v>
      </c>
    </row>
    <row r="20" spans="1:8" s="7" customFormat="1" ht="12.75" customHeight="1" x14ac:dyDescent="0.2">
      <c r="A20" s="26" t="s">
        <v>158</v>
      </c>
      <c r="B20" s="489" t="s">
        <v>1280</v>
      </c>
      <c r="C20" s="489"/>
      <c r="D20" s="489"/>
      <c r="E20" s="489"/>
      <c r="F20" s="489"/>
      <c r="G20" s="489"/>
      <c r="H20" s="489"/>
    </row>
    <row r="21" spans="1:8" s="7" customFormat="1" x14ac:dyDescent="0.2">
      <c r="A21" s="15"/>
      <c r="B21" s="15"/>
      <c r="C21" s="13"/>
      <c r="D21" s="14"/>
      <c r="E21" s="14"/>
      <c r="F21" s="14"/>
      <c r="G21" s="14"/>
      <c r="H21" s="14"/>
    </row>
    <row r="22" spans="1:8" s="7" customFormat="1" ht="25.5" customHeight="1" x14ac:dyDescent="0.2">
      <c r="A22" s="26" t="s">
        <v>159</v>
      </c>
      <c r="B22" s="448" t="s">
        <v>3072</v>
      </c>
      <c r="C22" s="448"/>
      <c r="D22" s="448"/>
      <c r="E22" s="448"/>
      <c r="F22" s="448"/>
      <c r="G22" s="448"/>
      <c r="H22" s="448"/>
    </row>
    <row r="23" spans="1:8" ht="13.5" thickBot="1" x14ac:dyDescent="0.25"/>
    <row r="24" spans="1:8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8" x14ac:dyDescent="0.2">
      <c r="A25" s="607" t="s">
        <v>141</v>
      </c>
      <c r="B25" s="607"/>
      <c r="C25" s="186" t="s">
        <v>2582</v>
      </c>
      <c r="D25" s="457" t="s">
        <v>3070</v>
      </c>
      <c r="E25" s="458"/>
      <c r="F25" s="458"/>
      <c r="G25" s="457" t="s">
        <v>3071</v>
      </c>
      <c r="H25" s="458"/>
    </row>
    <row r="26" spans="1:8" ht="13.5" thickBot="1" x14ac:dyDescent="0.25"/>
    <row r="27" spans="1:8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8" s="21" customFormat="1" x14ac:dyDescent="0.2">
      <c r="A28" s="123" t="s">
        <v>2976</v>
      </c>
      <c r="B28" s="196" t="s">
        <v>2977</v>
      </c>
      <c r="C28" s="196" t="s">
        <v>2978</v>
      </c>
      <c r="D28" s="197" t="s">
        <v>2979</v>
      </c>
      <c r="E28" s="126">
        <v>4568</v>
      </c>
      <c r="F28" s="197" t="s">
        <v>172</v>
      </c>
      <c r="G28" s="474" t="s">
        <v>2980</v>
      </c>
      <c r="H28" s="475"/>
    </row>
    <row r="29" spans="1:8" s="21" customFormat="1" x14ac:dyDescent="0.2">
      <c r="A29" s="127" t="s">
        <v>2981</v>
      </c>
      <c r="B29" s="178" t="s">
        <v>2982</v>
      </c>
      <c r="C29" s="178" t="s">
        <v>2983</v>
      </c>
      <c r="D29" s="179" t="s">
        <v>2984</v>
      </c>
      <c r="E29" s="121">
        <v>4618</v>
      </c>
      <c r="F29" s="179" t="s">
        <v>912</v>
      </c>
      <c r="G29" s="454" t="s">
        <v>2985</v>
      </c>
      <c r="H29" s="455"/>
    </row>
    <row r="30" spans="1:8" s="21" customFormat="1" x14ac:dyDescent="0.2">
      <c r="A30" s="192" t="s">
        <v>2986</v>
      </c>
      <c r="B30" s="193" t="s">
        <v>2987</v>
      </c>
      <c r="C30" s="193" t="s">
        <v>2782</v>
      </c>
      <c r="D30" s="194" t="s">
        <v>2988</v>
      </c>
      <c r="E30" s="195">
        <v>4591</v>
      </c>
      <c r="F30" s="194" t="s">
        <v>172</v>
      </c>
      <c r="G30" s="471" t="s">
        <v>2989</v>
      </c>
      <c r="H30" s="488"/>
    </row>
    <row r="31" spans="1:8" s="21" customFormat="1" x14ac:dyDescent="0.2">
      <c r="A31" s="192" t="s">
        <v>2990</v>
      </c>
      <c r="B31" s="193" t="s">
        <v>2991</v>
      </c>
      <c r="C31" s="193" t="s">
        <v>2992</v>
      </c>
      <c r="D31" s="194" t="s">
        <v>2993</v>
      </c>
      <c r="E31" s="195">
        <v>4570</v>
      </c>
      <c r="F31" s="194" t="s">
        <v>172</v>
      </c>
      <c r="G31" s="471"/>
      <c r="H31" s="488"/>
    </row>
    <row r="32" spans="1:8" s="21" customFormat="1" x14ac:dyDescent="0.2">
      <c r="A32" s="192" t="s">
        <v>2994</v>
      </c>
      <c r="B32" s="193" t="s">
        <v>2995</v>
      </c>
      <c r="C32" s="193" t="s">
        <v>2996</v>
      </c>
      <c r="D32" s="194" t="s">
        <v>2893</v>
      </c>
      <c r="E32" s="195">
        <v>4543</v>
      </c>
      <c r="F32" s="194" t="s">
        <v>172</v>
      </c>
      <c r="G32" s="471" t="s">
        <v>2997</v>
      </c>
      <c r="H32" s="488"/>
    </row>
    <row r="33" spans="1:8" s="21" customFormat="1" x14ac:dyDescent="0.2">
      <c r="A33" s="192" t="s">
        <v>2998</v>
      </c>
      <c r="B33" s="193" t="s">
        <v>2999</v>
      </c>
      <c r="C33" s="193" t="s">
        <v>3000</v>
      </c>
      <c r="D33" s="194" t="s">
        <v>2897</v>
      </c>
      <c r="E33" s="195">
        <v>4565</v>
      </c>
      <c r="F33" s="194" t="s">
        <v>720</v>
      </c>
      <c r="G33" s="471" t="s">
        <v>3001</v>
      </c>
      <c r="H33" s="488"/>
    </row>
    <row r="34" spans="1:8" s="21" customFormat="1" x14ac:dyDescent="0.2">
      <c r="A34" s="192" t="s">
        <v>3002</v>
      </c>
      <c r="B34" s="193" t="s">
        <v>3008</v>
      </c>
      <c r="C34" s="193" t="s">
        <v>3009</v>
      </c>
      <c r="D34" s="194" t="s">
        <v>3010</v>
      </c>
      <c r="E34" s="195">
        <v>4542</v>
      </c>
      <c r="F34" s="194" t="s">
        <v>172</v>
      </c>
      <c r="G34" s="471" t="s">
        <v>3011</v>
      </c>
      <c r="H34" s="488"/>
    </row>
    <row r="35" spans="1:8" s="21" customFormat="1" x14ac:dyDescent="0.2">
      <c r="A35" s="192" t="s">
        <v>3003</v>
      </c>
      <c r="B35" s="193" t="s">
        <v>3004</v>
      </c>
      <c r="C35" s="193" t="s">
        <v>3005</v>
      </c>
      <c r="D35" s="194" t="s">
        <v>3006</v>
      </c>
      <c r="E35" s="195">
        <v>4538</v>
      </c>
      <c r="F35" s="194" t="s">
        <v>172</v>
      </c>
      <c r="G35" s="471" t="s">
        <v>3007</v>
      </c>
      <c r="H35" s="488"/>
    </row>
    <row r="36" spans="1:8" s="21" customFormat="1" x14ac:dyDescent="0.2">
      <c r="A36" s="192" t="s">
        <v>3012</v>
      </c>
      <c r="B36" s="193" t="s">
        <v>3013</v>
      </c>
      <c r="C36" s="193" t="s">
        <v>3014</v>
      </c>
      <c r="D36" s="194" t="s">
        <v>3015</v>
      </c>
      <c r="E36" s="195">
        <v>4533</v>
      </c>
      <c r="F36" s="194" t="s">
        <v>172</v>
      </c>
      <c r="G36" s="471" t="s">
        <v>3016</v>
      </c>
      <c r="H36" s="488"/>
    </row>
    <row r="37" spans="1:8" s="21" customFormat="1" x14ac:dyDescent="0.2">
      <c r="A37" s="192" t="s">
        <v>3017</v>
      </c>
      <c r="B37" s="193" t="s">
        <v>3023</v>
      </c>
      <c r="C37" s="193" t="s">
        <v>3018</v>
      </c>
      <c r="D37" s="194" t="s">
        <v>3019</v>
      </c>
      <c r="E37" s="195">
        <v>4590</v>
      </c>
      <c r="F37" s="194" t="s">
        <v>912</v>
      </c>
      <c r="G37" s="471" t="s">
        <v>3020</v>
      </c>
      <c r="H37" s="488"/>
    </row>
    <row r="38" spans="1:8" s="21" customFormat="1" x14ac:dyDescent="0.2">
      <c r="A38" s="192" t="s">
        <v>3021</v>
      </c>
      <c r="B38" s="193" t="s">
        <v>3022</v>
      </c>
      <c r="C38" s="193" t="s">
        <v>3024</v>
      </c>
      <c r="D38" s="194" t="s">
        <v>3025</v>
      </c>
      <c r="E38" s="195">
        <v>4586</v>
      </c>
      <c r="F38" s="194" t="s">
        <v>577</v>
      </c>
      <c r="G38" s="471"/>
      <c r="H38" s="488"/>
    </row>
    <row r="39" spans="1:8" s="21" customFormat="1" x14ac:dyDescent="0.2">
      <c r="A39" s="192" t="s">
        <v>3026</v>
      </c>
      <c r="B39" s="193" t="s">
        <v>3027</v>
      </c>
      <c r="C39" s="193" t="s">
        <v>3028</v>
      </c>
      <c r="D39" s="194" t="s">
        <v>3029</v>
      </c>
      <c r="E39" s="195">
        <v>4580</v>
      </c>
      <c r="F39" s="194" t="s">
        <v>172</v>
      </c>
      <c r="G39" s="471"/>
      <c r="H39" s="488"/>
    </row>
    <row r="40" spans="1:8" s="21" customFormat="1" x14ac:dyDescent="0.2">
      <c r="A40" s="192" t="s">
        <v>3030</v>
      </c>
      <c r="B40" s="193" t="s">
        <v>3033</v>
      </c>
      <c r="C40" s="193" t="s">
        <v>2855</v>
      </c>
      <c r="D40" s="194" t="s">
        <v>3031</v>
      </c>
      <c r="E40" s="195">
        <v>4576</v>
      </c>
      <c r="F40" s="194" t="s">
        <v>172</v>
      </c>
      <c r="G40" s="471" t="s">
        <v>3032</v>
      </c>
      <c r="H40" s="488"/>
    </row>
    <row r="41" spans="1:8" s="21" customFormat="1" x14ac:dyDescent="0.2">
      <c r="A41" s="192" t="s">
        <v>3034</v>
      </c>
      <c r="B41" s="193" t="s">
        <v>3033</v>
      </c>
      <c r="C41" s="193" t="s">
        <v>3035</v>
      </c>
      <c r="D41" s="194" t="s">
        <v>3036</v>
      </c>
      <c r="E41" s="195">
        <v>4573</v>
      </c>
      <c r="F41" s="194" t="s">
        <v>172</v>
      </c>
      <c r="G41" s="471" t="s">
        <v>3037</v>
      </c>
      <c r="H41" s="488"/>
    </row>
    <row r="42" spans="1:8" s="21" customFormat="1" x14ac:dyDescent="0.2">
      <c r="A42" s="192" t="s">
        <v>3038</v>
      </c>
      <c r="B42" s="193" t="s">
        <v>3039</v>
      </c>
      <c r="C42" s="193" t="s">
        <v>3040</v>
      </c>
      <c r="D42" s="194" t="s">
        <v>3041</v>
      </c>
      <c r="E42" s="195">
        <v>4663</v>
      </c>
      <c r="F42" s="194" t="s">
        <v>912</v>
      </c>
      <c r="G42" s="471"/>
      <c r="H42" s="488"/>
    </row>
    <row r="43" spans="1:8" s="21" customFormat="1" x14ac:dyDescent="0.2">
      <c r="A43" s="192" t="s">
        <v>3042</v>
      </c>
      <c r="B43" s="193" t="s">
        <v>3043</v>
      </c>
      <c r="C43" s="193" t="s">
        <v>3044</v>
      </c>
      <c r="D43" s="194" t="s">
        <v>3045</v>
      </c>
      <c r="E43" s="195">
        <v>4701</v>
      </c>
      <c r="F43" s="194" t="s">
        <v>912</v>
      </c>
      <c r="G43" s="471" t="s">
        <v>3046</v>
      </c>
      <c r="H43" s="488"/>
    </row>
    <row r="44" spans="1:8" s="21" customFormat="1" x14ac:dyDescent="0.2">
      <c r="A44" s="192" t="s">
        <v>3047</v>
      </c>
      <c r="B44" s="193" t="s">
        <v>3048</v>
      </c>
      <c r="C44" s="193" t="s">
        <v>3049</v>
      </c>
      <c r="D44" s="194" t="s">
        <v>3050</v>
      </c>
      <c r="E44" s="195">
        <v>4863</v>
      </c>
      <c r="F44" s="194" t="s">
        <v>912</v>
      </c>
      <c r="G44" s="471" t="s">
        <v>3051</v>
      </c>
      <c r="H44" s="488"/>
    </row>
    <row r="45" spans="1:8" s="21" customFormat="1" ht="13.5" thickBot="1" x14ac:dyDescent="0.25">
      <c r="A45" s="130" t="s">
        <v>3052</v>
      </c>
      <c r="B45" s="180" t="s">
        <v>3053</v>
      </c>
      <c r="C45" s="180" t="s">
        <v>3054</v>
      </c>
      <c r="D45" s="180" t="s">
        <v>3055</v>
      </c>
      <c r="E45" s="132">
        <v>4856</v>
      </c>
      <c r="F45" s="180" t="s">
        <v>206</v>
      </c>
      <c r="G45" s="450"/>
      <c r="H45" s="451"/>
    </row>
  </sheetData>
  <mergeCells count="50">
    <mergeCell ref="G32:H32"/>
    <mergeCell ref="G45:H45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D4:E4"/>
    <mergeCell ref="G4:H5"/>
    <mergeCell ref="D5:E5"/>
    <mergeCell ref="B9:E10"/>
    <mergeCell ref="A11:H11"/>
    <mergeCell ref="D6:E6"/>
    <mergeCell ref="G8:H9"/>
    <mergeCell ref="D7:E7"/>
    <mergeCell ref="D8:E8"/>
    <mergeCell ref="A1:B1"/>
    <mergeCell ref="C1:H1"/>
    <mergeCell ref="A2:B2"/>
    <mergeCell ref="C2:H2"/>
    <mergeCell ref="C3:H3"/>
    <mergeCell ref="E13:F13"/>
    <mergeCell ref="A12:B12"/>
    <mergeCell ref="C12:D12"/>
    <mergeCell ref="E12:F12"/>
    <mergeCell ref="A13:B13"/>
    <mergeCell ref="C13:D13"/>
    <mergeCell ref="G30:H30"/>
    <mergeCell ref="G31:H31"/>
    <mergeCell ref="D25:F25"/>
    <mergeCell ref="G25:H25"/>
    <mergeCell ref="A14:H14"/>
    <mergeCell ref="B18:C18"/>
    <mergeCell ref="E18:H18"/>
    <mergeCell ref="B20:H20"/>
    <mergeCell ref="G24:H24"/>
    <mergeCell ref="A24:B24"/>
    <mergeCell ref="D24:F24"/>
    <mergeCell ref="G27:H27"/>
    <mergeCell ref="B22:H22"/>
    <mergeCell ref="A25:B25"/>
    <mergeCell ref="G28:H28"/>
    <mergeCell ref="G29:H29"/>
  </mergeCells>
  <hyperlinks>
    <hyperlink ref="A2:B2" location="Overview!A1" tooltip="Go to Trail Network Overview sheet" display="Trail Network Overview" xr:uid="{00000000-0004-0000-1D00-000000000000}"/>
    <hyperlink ref="D4:E4" location="ConLakesA!A1" display="Connected Lakes Audubon Trails" xr:uid="{00000000-0004-0000-1D00-000001000000}"/>
    <hyperlink ref="D5:E5" location="MonumentRdL!A1" display="Monument Rd Lanes" xr:uid="{00000000-0004-0000-1D00-000002000000}"/>
    <hyperlink ref="D6:E6" location="RedlandsMesa!A1" display="Redlands Mesa" xr:uid="{00000000-0004-0000-1D00-000003000000}"/>
    <hyperlink ref="D7:E7" location="RiverFrontE!A1" display="River Front Trail E" xr:uid="{00000000-0004-0000-1D00-000004000000}"/>
    <hyperlink ref="D8:E8" location="RiverFrontW!A1" display="River Front Trail W" xr:uid="{00000000-0004-0000-1D00-000005000000}"/>
    <hyperlink ref="B9:E10" r:id="rId1" display="riverfrontproject.org/trails" xr:uid="{00000000-0004-0000-1D00-000006000000}"/>
  </hyperlinks>
  <pageMargins left="1" right="0.75" top="0.75" bottom="0.75" header="0.5" footer="0.5"/>
  <pageSetup scale="74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3003" divId="CO_70_13003" sourceType="sheet" destinationFile="C:\GPS\Bicycle\CO_70\CO_70_RRP.htm" title="GeoBiking CO_70 RRP Trail Description"/>
  </webPublishItem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56"/>
  <sheetViews>
    <sheetView zoomScaleNormal="100" workbookViewId="0">
      <selection activeCell="H6" sqref="H6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1489</v>
      </c>
      <c r="B1" s="436"/>
      <c r="C1" s="437" t="s">
        <v>1210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42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87" t="s">
        <v>1211</v>
      </c>
      <c r="C4" s="30" t="s">
        <v>91</v>
      </c>
      <c r="D4" s="421" t="s">
        <v>1212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21" t="s">
        <v>41</v>
      </c>
      <c r="E5" s="421"/>
      <c r="G5" s="422"/>
      <c r="H5" s="422"/>
      <c r="I5" s="21"/>
    </row>
    <row r="6" spans="1:9" x14ac:dyDescent="0.2">
      <c r="A6" s="20" t="s">
        <v>87</v>
      </c>
      <c r="B6" s="35">
        <f>COUNT(E30:E56)</f>
        <v>27</v>
      </c>
      <c r="C6" s="20"/>
      <c r="D6" s="439" t="s">
        <v>57</v>
      </c>
      <c r="E6" s="439"/>
      <c r="G6" s="114"/>
      <c r="H6" s="114"/>
      <c r="I6" s="21"/>
    </row>
    <row r="7" spans="1:9" x14ac:dyDescent="0.2">
      <c r="A7" s="29"/>
      <c r="B7" s="28"/>
      <c r="C7" s="20"/>
      <c r="D7" s="439" t="s">
        <v>1593</v>
      </c>
      <c r="E7" s="609"/>
      <c r="G7" s="114"/>
      <c r="H7" s="114"/>
      <c r="I7" s="21"/>
    </row>
    <row r="8" spans="1:9" x14ac:dyDescent="0.2">
      <c r="C8"/>
      <c r="F8" s="44" t="s">
        <v>66</v>
      </c>
      <c r="G8" s="19"/>
      <c r="H8" s="19"/>
    </row>
    <row r="9" spans="1:9" x14ac:dyDescent="0.2">
      <c r="A9" s="29"/>
      <c r="B9" s="82"/>
      <c r="C9" s="56"/>
      <c r="D9" s="56"/>
      <c r="E9" s="81"/>
      <c r="F9" s="83">
        <v>41506</v>
      </c>
      <c r="G9" s="608" t="s">
        <v>1592</v>
      </c>
      <c r="H9" s="431"/>
    </row>
    <row r="10" spans="1:9" x14ac:dyDescent="0.2">
      <c r="A10" s="44" t="s">
        <v>61</v>
      </c>
      <c r="B10" s="433" t="s">
        <v>1508</v>
      </c>
      <c r="C10" s="433"/>
      <c r="D10" s="433"/>
      <c r="E10" s="433"/>
      <c r="F10" s="54" t="s">
        <v>108</v>
      </c>
      <c r="G10" s="431"/>
      <c r="H10" s="431"/>
    </row>
    <row r="11" spans="1:9" ht="13.5" thickBot="1" x14ac:dyDescent="0.25">
      <c r="A11" s="29"/>
      <c r="B11" s="434"/>
      <c r="C11" s="434"/>
      <c r="D11" s="434"/>
      <c r="E11" s="434"/>
      <c r="F11" s="55">
        <v>41517</v>
      </c>
      <c r="G11" s="432"/>
      <c r="H11" s="432"/>
    </row>
    <row r="12" spans="1:9" x14ac:dyDescent="0.2">
      <c r="A12" s="423" t="s">
        <v>150</v>
      </c>
      <c r="B12" s="424"/>
      <c r="C12" s="424"/>
      <c r="D12" s="424"/>
      <c r="E12" s="424"/>
      <c r="F12" s="424"/>
      <c r="G12" s="424"/>
      <c r="H12" s="425"/>
    </row>
    <row r="13" spans="1:9" ht="13.5" thickBot="1" x14ac:dyDescent="0.25">
      <c r="A13" s="426" t="s">
        <v>75</v>
      </c>
      <c r="B13" s="427"/>
      <c r="C13" s="428" t="s">
        <v>76</v>
      </c>
      <c r="D13" s="429"/>
      <c r="E13" s="429" t="s">
        <v>77</v>
      </c>
      <c r="F13" s="429"/>
      <c r="G13" s="43"/>
      <c r="H13" s="49" t="s">
        <v>148</v>
      </c>
    </row>
    <row r="14" spans="1:9" ht="13.5" thickBot="1" x14ac:dyDescent="0.25">
      <c r="A14" s="443"/>
      <c r="B14" s="443"/>
      <c r="C14" s="443">
        <v>42.1</v>
      </c>
      <c r="D14" s="444"/>
      <c r="E14" s="443">
        <v>39.6</v>
      </c>
      <c r="F14" s="443"/>
      <c r="G14" s="86"/>
      <c r="H14" s="87"/>
    </row>
    <row r="15" spans="1:9" x14ac:dyDescent="0.2">
      <c r="A15" s="445" t="s">
        <v>151</v>
      </c>
      <c r="B15" s="446"/>
      <c r="C15" s="446"/>
      <c r="D15" s="446"/>
      <c r="E15" s="446"/>
      <c r="F15" s="446"/>
      <c r="G15" s="446"/>
      <c r="H15" s="447"/>
    </row>
    <row r="16" spans="1:9" ht="13.5" thickBot="1" x14ac:dyDescent="0.25">
      <c r="A16" s="10" t="s">
        <v>78</v>
      </c>
      <c r="B16" s="11" t="s">
        <v>79</v>
      </c>
      <c r="C16" s="12" t="s">
        <v>80</v>
      </c>
      <c r="D16" s="11" t="s">
        <v>81</v>
      </c>
      <c r="E16" s="11" t="s">
        <v>82</v>
      </c>
      <c r="F16" s="11" t="s">
        <v>152</v>
      </c>
      <c r="G16" s="11" t="s">
        <v>161</v>
      </c>
      <c r="H16" s="50" t="s">
        <v>83</v>
      </c>
    </row>
    <row r="17" spans="1:8" s="7" customFormat="1" x14ac:dyDescent="0.2">
      <c r="A17" s="16">
        <f>E30</f>
        <v>7895</v>
      </c>
      <c r="B17" s="16">
        <f>E56</f>
        <v>5733</v>
      </c>
      <c r="C17" s="17">
        <v>5718</v>
      </c>
      <c r="D17" s="17">
        <v>7895</v>
      </c>
      <c r="E17" s="17">
        <f>B17 - A17</f>
        <v>-2162</v>
      </c>
      <c r="F17" s="17">
        <v>450</v>
      </c>
      <c r="G17" s="17"/>
      <c r="H17" s="3">
        <v>2</v>
      </c>
    </row>
    <row r="18" spans="1:8" s="7" customFormat="1" x14ac:dyDescent="0.2">
      <c r="A18" s="15"/>
      <c r="B18" s="15"/>
      <c r="C18" s="13"/>
      <c r="D18" s="14"/>
      <c r="E18" s="14"/>
      <c r="F18" s="14"/>
      <c r="G18" s="14"/>
      <c r="H18" s="14"/>
    </row>
    <row r="19" spans="1:8" s="7" customFormat="1" ht="12.75" customHeight="1" x14ac:dyDescent="0.2">
      <c r="A19" s="26" t="s">
        <v>157</v>
      </c>
      <c r="B19" s="448" t="s">
        <v>749</v>
      </c>
      <c r="C19" s="448"/>
      <c r="D19" s="46" t="s">
        <v>160</v>
      </c>
      <c r="E19" s="449"/>
      <c r="F19" s="449"/>
      <c r="G19" s="449"/>
      <c r="H19" s="449"/>
    </row>
    <row r="20" spans="1:8" s="7" customFormat="1" x14ac:dyDescent="0.2">
      <c r="A20" s="15"/>
      <c r="B20" s="15"/>
      <c r="C20" s="13"/>
      <c r="D20" s="46" t="s">
        <v>88</v>
      </c>
      <c r="E20" s="14" t="s">
        <v>1595</v>
      </c>
      <c r="F20" s="14"/>
      <c r="G20" s="46" t="s">
        <v>6</v>
      </c>
      <c r="H20" s="117">
        <v>222</v>
      </c>
    </row>
    <row r="21" spans="1:8" s="7" customFormat="1" ht="12.75" customHeight="1" x14ac:dyDescent="0.2">
      <c r="A21" s="26" t="s">
        <v>158</v>
      </c>
      <c r="B21" s="448" t="s">
        <v>1594</v>
      </c>
      <c r="C21" s="448"/>
      <c r="D21" s="448"/>
      <c r="E21" s="448"/>
      <c r="F21" s="448"/>
      <c r="G21" s="448"/>
      <c r="H21" s="448"/>
    </row>
    <row r="22" spans="1:8" s="7" customFormat="1" x14ac:dyDescent="0.2">
      <c r="A22" s="15"/>
      <c r="B22" s="15"/>
      <c r="C22" s="13"/>
      <c r="D22" s="14"/>
      <c r="E22" s="14"/>
      <c r="F22" s="14"/>
      <c r="G22" s="14"/>
      <c r="H22" s="14"/>
    </row>
    <row r="23" spans="1:8" s="7" customFormat="1" ht="25.5" customHeight="1" x14ac:dyDescent="0.2">
      <c r="A23" s="26" t="s">
        <v>159</v>
      </c>
      <c r="B23" s="452" t="s">
        <v>1591</v>
      </c>
      <c r="C23" s="448"/>
      <c r="D23" s="448"/>
      <c r="E23" s="448"/>
      <c r="F23" s="448"/>
      <c r="G23" s="448"/>
      <c r="H23" s="448"/>
    </row>
    <row r="24" spans="1:8" s="7" customFormat="1" ht="25.5" customHeight="1" x14ac:dyDescent="0.2">
      <c r="A24" s="26"/>
      <c r="B24" s="480" t="s">
        <v>1494</v>
      </c>
      <c r="C24" s="452"/>
      <c r="D24" s="452"/>
      <c r="E24" s="452"/>
      <c r="F24" s="452"/>
      <c r="G24" s="452"/>
      <c r="H24" s="452"/>
    </row>
    <row r="25" spans="1:8" ht="13.5" thickBot="1" x14ac:dyDescent="0.25"/>
    <row r="26" spans="1:8" ht="13.5" thickBot="1" x14ac:dyDescent="0.25">
      <c r="A26" s="453" t="s">
        <v>153</v>
      </c>
      <c r="B26" s="453"/>
      <c r="C26" s="45" t="s">
        <v>154</v>
      </c>
      <c r="D26" s="453" t="s">
        <v>155</v>
      </c>
      <c r="E26" s="453"/>
      <c r="F26" s="453"/>
      <c r="G26" s="453" t="s">
        <v>156</v>
      </c>
      <c r="H26" s="453"/>
    </row>
    <row r="27" spans="1:8" x14ac:dyDescent="0.2">
      <c r="A27" s="607" t="s">
        <v>141</v>
      </c>
      <c r="B27" s="607"/>
      <c r="C27" s="186" t="s">
        <v>1119</v>
      </c>
      <c r="D27" s="457" t="s">
        <v>1470</v>
      </c>
      <c r="E27" s="458"/>
      <c r="F27" s="458"/>
      <c r="G27" s="457" t="s">
        <v>1483</v>
      </c>
      <c r="H27" s="458"/>
    </row>
    <row r="28" spans="1:8" ht="13.5" thickBot="1" x14ac:dyDescent="0.25"/>
    <row r="29" spans="1:8" s="3" customFormat="1" ht="13.5" thickBot="1" x14ac:dyDescent="0.25">
      <c r="A29" s="4" t="s">
        <v>72</v>
      </c>
      <c r="B29" s="4" t="s">
        <v>69</v>
      </c>
      <c r="C29" s="5" t="s">
        <v>68</v>
      </c>
      <c r="D29" s="4" t="s">
        <v>94</v>
      </c>
      <c r="E29" s="4" t="s">
        <v>71</v>
      </c>
      <c r="F29" s="4" t="s">
        <v>67</v>
      </c>
      <c r="G29" s="459" t="s">
        <v>84</v>
      </c>
      <c r="H29" s="460"/>
    </row>
    <row r="30" spans="1:8" s="21" customFormat="1" ht="26.25" customHeight="1" x14ac:dyDescent="0.2">
      <c r="A30" s="123" t="s">
        <v>1448</v>
      </c>
      <c r="B30" s="196" t="s">
        <v>1439</v>
      </c>
      <c r="C30" s="196" t="s">
        <v>1440</v>
      </c>
      <c r="D30" s="197" t="s">
        <v>1441</v>
      </c>
      <c r="E30" s="126">
        <v>7895</v>
      </c>
      <c r="F30" s="197" t="s">
        <v>172</v>
      </c>
      <c r="G30" s="474" t="s">
        <v>1442</v>
      </c>
      <c r="H30" s="475"/>
    </row>
    <row r="31" spans="1:8" s="21" customFormat="1" x14ac:dyDescent="0.2">
      <c r="A31" s="127" t="s">
        <v>1447</v>
      </c>
      <c r="B31" s="178" t="s">
        <v>1443</v>
      </c>
      <c r="C31" s="178" t="s">
        <v>1444</v>
      </c>
      <c r="D31" s="179" t="s">
        <v>1445</v>
      </c>
      <c r="E31" s="121">
        <v>7883</v>
      </c>
      <c r="F31" s="179" t="s">
        <v>172</v>
      </c>
      <c r="G31" s="454" t="s">
        <v>1446</v>
      </c>
      <c r="H31" s="455"/>
    </row>
    <row r="32" spans="1:8" s="21" customFormat="1" x14ac:dyDescent="0.2">
      <c r="A32" s="127" t="s">
        <v>1449</v>
      </c>
      <c r="B32" s="178" t="s">
        <v>1450</v>
      </c>
      <c r="C32" s="178" t="s">
        <v>1451</v>
      </c>
      <c r="D32" s="179" t="s">
        <v>1452</v>
      </c>
      <c r="E32" s="121">
        <v>7871</v>
      </c>
      <c r="F32" s="179" t="s">
        <v>172</v>
      </c>
      <c r="G32" s="454" t="s">
        <v>1453</v>
      </c>
      <c r="H32" s="455"/>
    </row>
    <row r="33" spans="1:8" x14ac:dyDescent="0.2">
      <c r="A33" s="127" t="s">
        <v>1454</v>
      </c>
      <c r="B33" s="178" t="s">
        <v>1455</v>
      </c>
      <c r="C33" s="178" t="s">
        <v>1456</v>
      </c>
      <c r="D33" s="179" t="s">
        <v>1457</v>
      </c>
      <c r="E33" s="121">
        <v>7870</v>
      </c>
      <c r="F33" s="179" t="s">
        <v>206</v>
      </c>
      <c r="G33" s="469"/>
      <c r="H33" s="470"/>
    </row>
    <row r="34" spans="1:8" x14ac:dyDescent="0.2">
      <c r="A34" s="127" t="s">
        <v>1458</v>
      </c>
      <c r="B34" s="178" t="s">
        <v>1459</v>
      </c>
      <c r="C34" s="178" t="s">
        <v>1460</v>
      </c>
      <c r="D34" s="179" t="s">
        <v>1461</v>
      </c>
      <c r="E34" s="121">
        <v>7861</v>
      </c>
      <c r="F34" s="179" t="s">
        <v>172</v>
      </c>
      <c r="G34" s="494"/>
      <c r="H34" s="470"/>
    </row>
    <row r="35" spans="1:8" s="21" customFormat="1" x14ac:dyDescent="0.2">
      <c r="A35" s="127" t="s">
        <v>1462</v>
      </c>
      <c r="B35" s="178" t="s">
        <v>1463</v>
      </c>
      <c r="C35" s="178" t="s">
        <v>1464</v>
      </c>
      <c r="D35" s="179" t="s">
        <v>1465</v>
      </c>
      <c r="E35" s="121">
        <v>7850</v>
      </c>
      <c r="F35" s="179" t="s">
        <v>172</v>
      </c>
      <c r="G35" s="469"/>
      <c r="H35" s="455"/>
    </row>
    <row r="36" spans="1:8" s="21" customFormat="1" x14ac:dyDescent="0.2">
      <c r="A36" s="127" t="s">
        <v>1466</v>
      </c>
      <c r="B36" s="178" t="s">
        <v>1467</v>
      </c>
      <c r="C36" s="178" t="s">
        <v>1334</v>
      </c>
      <c r="D36" s="179" t="s">
        <v>1468</v>
      </c>
      <c r="E36" s="121">
        <v>7712</v>
      </c>
      <c r="F36" s="179" t="s">
        <v>172</v>
      </c>
      <c r="G36" s="454" t="s">
        <v>1469</v>
      </c>
      <c r="H36" s="455"/>
    </row>
    <row r="37" spans="1:8" s="21" customFormat="1" x14ac:dyDescent="0.2">
      <c r="A37" s="127" t="s">
        <v>1471</v>
      </c>
      <c r="B37" s="178" t="s">
        <v>1472</v>
      </c>
      <c r="C37" s="178" t="s">
        <v>1473</v>
      </c>
      <c r="D37" s="179" t="s">
        <v>1474</v>
      </c>
      <c r="E37" s="121">
        <v>7706</v>
      </c>
      <c r="F37" s="179" t="s">
        <v>178</v>
      </c>
      <c r="G37" s="454" t="s">
        <v>1475</v>
      </c>
      <c r="H37" s="455"/>
    </row>
    <row r="38" spans="1:8" s="21" customFormat="1" x14ac:dyDescent="0.2">
      <c r="A38" s="127" t="s">
        <v>1476</v>
      </c>
      <c r="B38" s="178" t="s">
        <v>1477</v>
      </c>
      <c r="C38" s="178" t="s">
        <v>1478</v>
      </c>
      <c r="D38" s="179" t="s">
        <v>1479</v>
      </c>
      <c r="E38" s="121">
        <v>7703</v>
      </c>
      <c r="F38" s="179" t="s">
        <v>1354</v>
      </c>
      <c r="G38" s="454" t="s">
        <v>1480</v>
      </c>
      <c r="H38" s="455"/>
    </row>
    <row r="39" spans="1:8" s="21" customFormat="1" x14ac:dyDescent="0.2">
      <c r="A39" s="127" t="s">
        <v>1481</v>
      </c>
      <c r="B39" s="178" t="s">
        <v>1127</v>
      </c>
      <c r="C39" s="178" t="s">
        <v>1128</v>
      </c>
      <c r="D39" s="183" t="s">
        <v>1482</v>
      </c>
      <c r="E39" s="121">
        <v>7552</v>
      </c>
      <c r="F39" s="179" t="s">
        <v>172</v>
      </c>
      <c r="G39" s="454" t="s">
        <v>1517</v>
      </c>
      <c r="H39" s="455"/>
    </row>
    <row r="40" spans="1:8" s="21" customFormat="1" x14ac:dyDescent="0.2">
      <c r="A40" s="127" t="s">
        <v>1512</v>
      </c>
      <c r="B40" s="128" t="s">
        <v>1513</v>
      </c>
      <c r="C40" s="128" t="s">
        <v>1514</v>
      </c>
      <c r="D40" s="129" t="s">
        <v>1515</v>
      </c>
      <c r="E40" s="121">
        <v>7302</v>
      </c>
      <c r="F40" s="129" t="s">
        <v>166</v>
      </c>
      <c r="G40" s="469" t="s">
        <v>1516</v>
      </c>
      <c r="H40" s="455"/>
    </row>
    <row r="41" spans="1:8" s="21" customFormat="1" x14ac:dyDescent="0.2">
      <c r="A41" s="127" t="s">
        <v>1518</v>
      </c>
      <c r="B41" s="178" t="s">
        <v>1519</v>
      </c>
      <c r="C41" s="178" t="s">
        <v>1520</v>
      </c>
      <c r="D41" s="179" t="s">
        <v>1521</v>
      </c>
      <c r="E41" s="121">
        <v>7177</v>
      </c>
      <c r="F41" s="179" t="s">
        <v>206</v>
      </c>
      <c r="G41" s="471" t="s">
        <v>1522</v>
      </c>
      <c r="H41" s="472"/>
    </row>
    <row r="42" spans="1:8" s="21" customFormat="1" x14ac:dyDescent="0.2">
      <c r="A42" s="127" t="s">
        <v>1523</v>
      </c>
      <c r="B42" s="178" t="s">
        <v>1524</v>
      </c>
      <c r="C42" s="178" t="s">
        <v>1525</v>
      </c>
      <c r="D42" s="179" t="s">
        <v>1526</v>
      </c>
      <c r="E42" s="121">
        <v>6901</v>
      </c>
      <c r="F42" s="179" t="s">
        <v>912</v>
      </c>
      <c r="G42" s="471" t="s">
        <v>1527</v>
      </c>
      <c r="H42" s="472"/>
    </row>
    <row r="43" spans="1:8" s="21" customFormat="1" x14ac:dyDescent="0.2">
      <c r="A43" s="127" t="s">
        <v>1528</v>
      </c>
      <c r="B43" s="178" t="s">
        <v>1529</v>
      </c>
      <c r="C43" s="178" t="s">
        <v>1530</v>
      </c>
      <c r="D43" s="179" t="s">
        <v>1531</v>
      </c>
      <c r="E43" s="121">
        <v>6855</v>
      </c>
      <c r="F43" s="179" t="s">
        <v>172</v>
      </c>
      <c r="G43" s="471" t="s">
        <v>1537</v>
      </c>
      <c r="H43" s="472"/>
    </row>
    <row r="44" spans="1:8" s="21" customFormat="1" x14ac:dyDescent="0.2">
      <c r="A44" s="127" t="s">
        <v>1532</v>
      </c>
      <c r="B44" s="178" t="s">
        <v>1533</v>
      </c>
      <c r="C44" s="178" t="s">
        <v>1534</v>
      </c>
      <c r="D44" s="179" t="s">
        <v>1535</v>
      </c>
      <c r="E44" s="121">
        <v>6795</v>
      </c>
      <c r="F44" s="179" t="s">
        <v>770</v>
      </c>
      <c r="G44" s="471" t="s">
        <v>1536</v>
      </c>
      <c r="H44" s="472"/>
    </row>
    <row r="45" spans="1:8" s="21" customFormat="1" x14ac:dyDescent="0.2">
      <c r="A45" s="127" t="s">
        <v>1538</v>
      </c>
      <c r="B45" s="178" t="s">
        <v>1539</v>
      </c>
      <c r="C45" s="178" t="s">
        <v>1540</v>
      </c>
      <c r="D45" s="179" t="s">
        <v>1541</v>
      </c>
      <c r="E45" s="121">
        <v>6694</v>
      </c>
      <c r="F45" s="179" t="s">
        <v>178</v>
      </c>
      <c r="G45" s="471" t="s">
        <v>1542</v>
      </c>
      <c r="H45" s="472"/>
    </row>
    <row r="46" spans="1:8" s="21" customFormat="1" x14ac:dyDescent="0.2">
      <c r="A46" s="127" t="s">
        <v>1543</v>
      </c>
      <c r="B46" s="178" t="s">
        <v>1544</v>
      </c>
      <c r="C46" s="178" t="s">
        <v>1545</v>
      </c>
      <c r="D46" s="179" t="s">
        <v>1546</v>
      </c>
      <c r="E46" s="121">
        <v>6548</v>
      </c>
      <c r="F46" s="179" t="s">
        <v>178</v>
      </c>
      <c r="G46" s="471" t="s">
        <v>1547</v>
      </c>
      <c r="H46" s="472"/>
    </row>
    <row r="47" spans="1:8" s="21" customFormat="1" x14ac:dyDescent="0.2">
      <c r="A47" s="127" t="s">
        <v>1550</v>
      </c>
      <c r="B47" s="178" t="s">
        <v>1548</v>
      </c>
      <c r="C47" s="178" t="s">
        <v>1549</v>
      </c>
      <c r="D47" s="179" t="s">
        <v>1551</v>
      </c>
      <c r="E47" s="121">
        <v>6333</v>
      </c>
      <c r="F47" s="179" t="s">
        <v>178</v>
      </c>
      <c r="G47" s="471" t="s">
        <v>1552</v>
      </c>
      <c r="H47" s="472"/>
    </row>
    <row r="48" spans="1:8" s="21" customFormat="1" x14ac:dyDescent="0.2">
      <c r="A48" s="127" t="s">
        <v>1553</v>
      </c>
      <c r="B48" s="178" t="s">
        <v>1554</v>
      </c>
      <c r="C48" s="178" t="s">
        <v>1555</v>
      </c>
      <c r="D48" s="179" t="s">
        <v>1556</v>
      </c>
      <c r="E48" s="121">
        <v>6301</v>
      </c>
      <c r="F48" s="179" t="s">
        <v>166</v>
      </c>
      <c r="G48" s="471" t="s">
        <v>1542</v>
      </c>
      <c r="H48" s="472"/>
    </row>
    <row r="49" spans="1:8" s="21" customFormat="1" x14ac:dyDescent="0.2">
      <c r="A49" s="127" t="s">
        <v>1557</v>
      </c>
      <c r="B49" s="178" t="s">
        <v>1558</v>
      </c>
      <c r="C49" s="178" t="s">
        <v>1559</v>
      </c>
      <c r="D49" s="179" t="s">
        <v>1560</v>
      </c>
      <c r="E49" s="121">
        <v>6184</v>
      </c>
      <c r="F49" s="179" t="s">
        <v>912</v>
      </c>
      <c r="G49" s="471" t="s">
        <v>1561</v>
      </c>
      <c r="H49" s="472"/>
    </row>
    <row r="50" spans="1:8" s="21" customFormat="1" x14ac:dyDescent="0.2">
      <c r="A50" s="127" t="s">
        <v>1562</v>
      </c>
      <c r="B50" s="178" t="s">
        <v>1563</v>
      </c>
      <c r="C50" s="178" t="s">
        <v>1564</v>
      </c>
      <c r="D50" s="179" t="s">
        <v>1565</v>
      </c>
      <c r="E50" s="121">
        <v>6147</v>
      </c>
      <c r="F50" s="179" t="s">
        <v>172</v>
      </c>
      <c r="G50" s="471" t="s">
        <v>1566</v>
      </c>
      <c r="H50" s="472"/>
    </row>
    <row r="51" spans="1:8" s="21" customFormat="1" x14ac:dyDescent="0.2">
      <c r="A51" s="127" t="s">
        <v>1567</v>
      </c>
      <c r="B51" s="178" t="s">
        <v>1568</v>
      </c>
      <c r="C51" s="178" t="s">
        <v>1569</v>
      </c>
      <c r="D51" s="179" t="s">
        <v>1570</v>
      </c>
      <c r="E51" s="121">
        <v>6148</v>
      </c>
      <c r="F51" s="179" t="s">
        <v>172</v>
      </c>
      <c r="G51" s="471" t="s">
        <v>1571</v>
      </c>
      <c r="H51" s="472"/>
    </row>
    <row r="52" spans="1:8" s="21" customFormat="1" x14ac:dyDescent="0.2">
      <c r="A52" s="127" t="s">
        <v>1572</v>
      </c>
      <c r="B52" s="178" t="s">
        <v>1573</v>
      </c>
      <c r="C52" s="178" t="s">
        <v>1574</v>
      </c>
      <c r="D52" s="179" t="s">
        <v>1575</v>
      </c>
      <c r="E52" s="121">
        <v>6148</v>
      </c>
      <c r="F52" s="179" t="s">
        <v>166</v>
      </c>
      <c r="G52" s="471" t="s">
        <v>1576</v>
      </c>
      <c r="H52" s="472"/>
    </row>
    <row r="53" spans="1:8" s="21" customFormat="1" x14ac:dyDescent="0.2">
      <c r="A53" s="127" t="s">
        <v>1577</v>
      </c>
      <c r="B53" s="178" t="s">
        <v>1578</v>
      </c>
      <c r="C53" s="178" t="s">
        <v>1579</v>
      </c>
      <c r="D53" s="179" t="s">
        <v>178</v>
      </c>
      <c r="E53" s="121">
        <v>6071</v>
      </c>
      <c r="F53" s="179" t="s">
        <v>178</v>
      </c>
      <c r="G53" s="471" t="s">
        <v>1580</v>
      </c>
      <c r="H53" s="472"/>
    </row>
    <row r="54" spans="1:8" s="21" customFormat="1" x14ac:dyDescent="0.2">
      <c r="A54" s="127" t="s">
        <v>1581</v>
      </c>
      <c r="B54" s="178" t="s">
        <v>1582</v>
      </c>
      <c r="C54" s="178" t="s">
        <v>1583</v>
      </c>
      <c r="D54" s="179" t="s">
        <v>1584</v>
      </c>
      <c r="E54" s="121">
        <v>6019</v>
      </c>
      <c r="F54" s="179" t="s">
        <v>912</v>
      </c>
      <c r="G54" s="471" t="s">
        <v>1585</v>
      </c>
      <c r="H54" s="472"/>
    </row>
    <row r="55" spans="1:8" s="21" customFormat="1" x14ac:dyDescent="0.2">
      <c r="A55" s="127" t="s">
        <v>1586</v>
      </c>
      <c r="B55" s="178" t="s">
        <v>1587</v>
      </c>
      <c r="C55" s="178" t="s">
        <v>1588</v>
      </c>
      <c r="D55" s="179" t="s">
        <v>1589</v>
      </c>
      <c r="E55" s="121">
        <v>5840</v>
      </c>
      <c r="F55" s="179" t="s">
        <v>172</v>
      </c>
      <c r="G55" s="471" t="s">
        <v>1590</v>
      </c>
      <c r="H55" s="472"/>
    </row>
    <row r="56" spans="1:8" s="21" customFormat="1" ht="27" customHeight="1" thickBot="1" x14ac:dyDescent="0.25">
      <c r="A56" s="130" t="s">
        <v>1484</v>
      </c>
      <c r="B56" s="180" t="s">
        <v>1485</v>
      </c>
      <c r="C56" s="180" t="s">
        <v>1486</v>
      </c>
      <c r="D56" s="180" t="s">
        <v>1487</v>
      </c>
      <c r="E56" s="132">
        <v>5733</v>
      </c>
      <c r="F56" s="180" t="s">
        <v>172</v>
      </c>
      <c r="G56" s="450" t="s">
        <v>1488</v>
      </c>
      <c r="H56" s="451"/>
    </row>
  </sheetData>
  <mergeCells count="59">
    <mergeCell ref="G54:H54"/>
    <mergeCell ref="E19:H19"/>
    <mergeCell ref="G29:H29"/>
    <mergeCell ref="G52:H52"/>
    <mergeCell ref="A15:H15"/>
    <mergeCell ref="G45:H45"/>
    <mergeCell ref="G46:H46"/>
    <mergeCell ref="G53:H53"/>
    <mergeCell ref="G30:H30"/>
    <mergeCell ref="G33:H33"/>
    <mergeCell ref="G44:H44"/>
    <mergeCell ref="G26:H26"/>
    <mergeCell ref="B21:H21"/>
    <mergeCell ref="G39:H39"/>
    <mergeCell ref="A1:B1"/>
    <mergeCell ref="A12:H12"/>
    <mergeCell ref="A13:B13"/>
    <mergeCell ref="C13:D13"/>
    <mergeCell ref="E13:F13"/>
    <mergeCell ref="C3:H3"/>
    <mergeCell ref="D4:E4"/>
    <mergeCell ref="B10:E11"/>
    <mergeCell ref="A2:B2"/>
    <mergeCell ref="C2:H2"/>
    <mergeCell ref="C1:H1"/>
    <mergeCell ref="D7:E7"/>
    <mergeCell ref="D5:E5"/>
    <mergeCell ref="A14:B14"/>
    <mergeCell ref="G4:H5"/>
    <mergeCell ref="G9:H11"/>
    <mergeCell ref="D6:E6"/>
    <mergeCell ref="G35:H35"/>
    <mergeCell ref="B23:H23"/>
    <mergeCell ref="D26:F26"/>
    <mergeCell ref="D27:F27"/>
    <mergeCell ref="B24:H24"/>
    <mergeCell ref="G27:H27"/>
    <mergeCell ref="G31:H31"/>
    <mergeCell ref="G32:H32"/>
    <mergeCell ref="C14:D14"/>
    <mergeCell ref="E14:F14"/>
    <mergeCell ref="B19:C19"/>
    <mergeCell ref="A26:B26"/>
    <mergeCell ref="G56:H56"/>
    <mergeCell ref="A27:B27"/>
    <mergeCell ref="G36:H36"/>
    <mergeCell ref="G37:H37"/>
    <mergeCell ref="G40:H40"/>
    <mergeCell ref="G34:H34"/>
    <mergeCell ref="G38:H38"/>
    <mergeCell ref="G41:H41"/>
    <mergeCell ref="G43:H43"/>
    <mergeCell ref="G42:H42"/>
    <mergeCell ref="G55:H55"/>
    <mergeCell ref="G47:H47"/>
    <mergeCell ref="G48:H48"/>
    <mergeCell ref="G49:H49"/>
    <mergeCell ref="G50:H50"/>
    <mergeCell ref="G51:H51"/>
  </mergeCells>
  <phoneticPr fontId="0" type="noConversion"/>
  <hyperlinks>
    <hyperlink ref="A2:B2" location="Overview!A1" tooltip="Go to Trail Network Overview sheet" display="Trail Network Overview" xr:uid="{00000000-0004-0000-1E00-000000000000}"/>
    <hyperlink ref="D4:E4" location="ABCemetary!A1" display="ABC Cemetary Trail" xr:uid="{00000000-0004-0000-1E00-000001000000}"/>
    <hyperlink ref="D6:E6" location="CrystalValley!A1" display="Crystal ValleyTrail" xr:uid="{00000000-0004-0000-1E00-000002000000}"/>
    <hyperlink ref="D5:E5" location="BrushCrTr!A1" display="Brush Cr Trail" xr:uid="{00000000-0004-0000-1E00-000003000000}"/>
    <hyperlink ref="B10:E11" r:id="rId1" display="RFTA Rio Grande Trail" xr:uid="{00000000-0004-0000-1E00-000004000000}"/>
    <hyperlink ref="D7" location="GlenWoodC!A1" display="GlenWood Canon" xr:uid="{00000000-0004-0000-1E00-000005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544" divId="CO_70_1544" sourceType="sheet" destinationFile="C:\GPS\Bicycle\CO_70\CO_70_RGR.htm" title="GeoBiking CO_70 RGR  Trail Description" autoRepublish="1"/>
  </webPublishItem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32"/>
  <sheetViews>
    <sheetView zoomScaleNormal="100" workbookViewId="0">
      <selection sqref="A1:B1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2.7109375" customWidth="1"/>
  </cols>
  <sheetData>
    <row r="1" spans="1:9" ht="24" customHeight="1" x14ac:dyDescent="0.2">
      <c r="A1" s="435" t="s">
        <v>2563</v>
      </c>
      <c r="B1" s="436"/>
      <c r="C1" s="437" t="s">
        <v>2564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346" t="s">
        <v>2562</v>
      </c>
      <c r="C4" s="30" t="s">
        <v>91</v>
      </c>
      <c r="D4" s="503"/>
      <c r="E4" s="503"/>
      <c r="F4" s="30" t="s">
        <v>93</v>
      </c>
      <c r="G4" s="422" t="s">
        <v>3113</v>
      </c>
      <c r="H4" s="422"/>
      <c r="I4" s="21"/>
    </row>
    <row r="5" spans="1:9" x14ac:dyDescent="0.2">
      <c r="A5" s="29"/>
      <c r="B5" s="28"/>
      <c r="C5" s="29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 xml:space="preserve"> COUNT(E27:E32)</f>
        <v>6</v>
      </c>
      <c r="C6" s="56"/>
      <c r="D6" s="2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42176</v>
      </c>
      <c r="G7" s="431"/>
      <c r="H7" s="431"/>
    </row>
    <row r="8" spans="1:9" x14ac:dyDescent="0.2">
      <c r="A8" s="44" t="s">
        <v>61</v>
      </c>
      <c r="B8" s="433" t="s">
        <v>3057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1.8</v>
      </c>
      <c r="D12" s="444"/>
      <c r="E12" s="443">
        <v>1.4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4685</v>
      </c>
      <c r="B15" s="16">
        <f>E32</f>
        <v>4665</v>
      </c>
      <c r="C15" s="17">
        <f>E32</f>
        <v>4665</v>
      </c>
      <c r="D15" s="17">
        <v>4690</v>
      </c>
      <c r="E15" s="17">
        <f>B15 - A15</f>
        <v>-20</v>
      </c>
      <c r="F15" s="17">
        <v>20</v>
      </c>
      <c r="G15" s="17"/>
      <c r="H15" s="3">
        <v>0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2613</v>
      </c>
      <c r="C17" s="489"/>
      <c r="D17" s="46" t="s">
        <v>160</v>
      </c>
      <c r="E17" s="490" t="s">
        <v>1764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2614</v>
      </c>
      <c r="F18" s="14"/>
      <c r="G18" s="46" t="s">
        <v>6</v>
      </c>
      <c r="H18" s="117">
        <v>252</v>
      </c>
    </row>
    <row r="19" spans="1:8" s="7" customFormat="1" ht="12.75" customHeight="1" x14ac:dyDescent="0.2">
      <c r="A19" s="26" t="s">
        <v>158</v>
      </c>
      <c r="B19" s="489" t="s">
        <v>2615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2616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610" t="s">
        <v>2583</v>
      </c>
      <c r="B24" s="610"/>
      <c r="C24" s="345" t="s">
        <v>2584</v>
      </c>
      <c r="D24" s="457" t="s">
        <v>3068</v>
      </c>
      <c r="E24" s="458"/>
      <c r="F24" s="458"/>
      <c r="G24" s="457" t="s">
        <v>3069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2586</v>
      </c>
      <c r="B27" s="196" t="s">
        <v>2588</v>
      </c>
      <c r="C27" s="196" t="s">
        <v>2589</v>
      </c>
      <c r="D27" s="197" t="s">
        <v>2587</v>
      </c>
      <c r="E27" s="126">
        <v>4685</v>
      </c>
      <c r="F27" s="197" t="s">
        <v>172</v>
      </c>
      <c r="G27" s="474" t="s">
        <v>2617</v>
      </c>
      <c r="H27" s="475"/>
    </row>
    <row r="28" spans="1:8" s="21" customFormat="1" x14ac:dyDescent="0.2">
      <c r="A28" s="127" t="s">
        <v>2590</v>
      </c>
      <c r="B28" s="178" t="s">
        <v>2591</v>
      </c>
      <c r="C28" s="178" t="s">
        <v>2592</v>
      </c>
      <c r="D28" s="179" t="s">
        <v>2593</v>
      </c>
      <c r="E28" s="121">
        <v>4678</v>
      </c>
      <c r="F28" s="179" t="s">
        <v>178</v>
      </c>
      <c r="G28" s="454" t="s">
        <v>2594</v>
      </c>
      <c r="H28" s="455"/>
    </row>
    <row r="29" spans="1:8" s="21" customFormat="1" x14ac:dyDescent="0.2">
      <c r="A29" s="192" t="s">
        <v>2595</v>
      </c>
      <c r="B29" s="193" t="s">
        <v>2596</v>
      </c>
      <c r="C29" s="193" t="s">
        <v>2597</v>
      </c>
      <c r="D29" s="194" t="s">
        <v>2598</v>
      </c>
      <c r="E29" s="195">
        <v>4673</v>
      </c>
      <c r="F29" s="194" t="s">
        <v>166</v>
      </c>
      <c r="G29" s="471"/>
      <c r="H29" s="488"/>
    </row>
    <row r="30" spans="1:8" s="21" customFormat="1" x14ac:dyDescent="0.2">
      <c r="A30" s="192" t="s">
        <v>2602</v>
      </c>
      <c r="B30" s="193" t="s">
        <v>2599</v>
      </c>
      <c r="C30" s="193" t="s">
        <v>2600</v>
      </c>
      <c r="D30" s="194" t="s">
        <v>2601</v>
      </c>
      <c r="E30" s="195">
        <v>4674</v>
      </c>
      <c r="F30" s="194" t="s">
        <v>2603</v>
      </c>
      <c r="G30" s="471" t="s">
        <v>2603</v>
      </c>
      <c r="H30" s="488"/>
    </row>
    <row r="31" spans="1:8" s="21" customFormat="1" x14ac:dyDescent="0.2">
      <c r="A31" s="192" t="s">
        <v>2604</v>
      </c>
      <c r="B31" s="193" t="s">
        <v>2605</v>
      </c>
      <c r="C31" s="193" t="s">
        <v>2606</v>
      </c>
      <c r="D31" s="194" t="s">
        <v>2607</v>
      </c>
      <c r="E31" s="195">
        <v>4670</v>
      </c>
      <c r="F31" s="194" t="s">
        <v>178</v>
      </c>
      <c r="G31" s="471"/>
      <c r="H31" s="488"/>
    </row>
    <row r="32" spans="1:8" s="21" customFormat="1" ht="27" customHeight="1" thickBot="1" x14ac:dyDescent="0.25">
      <c r="A32" s="130" t="s">
        <v>2608</v>
      </c>
      <c r="B32" s="180" t="s">
        <v>2609</v>
      </c>
      <c r="C32" s="180" t="s">
        <v>2610</v>
      </c>
      <c r="D32" s="180" t="s">
        <v>2611</v>
      </c>
      <c r="E32" s="132">
        <v>4665</v>
      </c>
      <c r="F32" s="180" t="s">
        <v>166</v>
      </c>
      <c r="G32" s="450" t="s">
        <v>2612</v>
      </c>
      <c r="H32" s="451"/>
    </row>
  </sheetData>
  <mergeCells count="35">
    <mergeCell ref="G32:H32"/>
    <mergeCell ref="G26:H26"/>
    <mergeCell ref="G27:H27"/>
    <mergeCell ref="G28:H28"/>
    <mergeCell ref="G29:H29"/>
    <mergeCell ref="G30:H30"/>
    <mergeCell ref="G31:H31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D23:F23"/>
    <mergeCell ref="G23:H23"/>
    <mergeCell ref="G7:H9"/>
    <mergeCell ref="B8:E9"/>
    <mergeCell ref="A10:H10"/>
    <mergeCell ref="A11:B11"/>
    <mergeCell ref="C11:D11"/>
    <mergeCell ref="E11:F11"/>
    <mergeCell ref="D4:E4"/>
    <mergeCell ref="G4:H5"/>
    <mergeCell ref="D5:E5"/>
    <mergeCell ref="A1:B1"/>
    <mergeCell ref="C1:H1"/>
    <mergeCell ref="A2:B2"/>
    <mergeCell ref="C2:H2"/>
    <mergeCell ref="C3:H3"/>
  </mergeCells>
  <hyperlinks>
    <hyperlink ref="A2:B2" location="Overview!A1" tooltip="Go to Trail Network Overview sheet" display="Trail Network Overview" xr:uid="{00000000-0004-0000-1F00-000000000000}"/>
    <hyperlink ref="B8:E9" r:id="rId1" display="riverfrontproject.org/trails" xr:uid="{00000000-0004-0000-1F00-000001000000}"/>
  </hyperlinks>
  <pageMargins left="1" right="0.75" top="0.75" bottom="0.75" header="0.5" footer="0.5"/>
  <pageSetup scale="74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6831" divId="CO_70_6831" sourceType="sheet" destinationFile="C:\GPS\Bicycle\CO_70\CO_70_RBP.htm" title="GeoBiking CO_70 RBP Trail Description"/>
  </webPublishItem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48"/>
  <sheetViews>
    <sheetView zoomScaleNormal="100" workbookViewId="0">
      <selection activeCell="B19" sqref="B19:H19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2565</v>
      </c>
      <c r="B1" s="436"/>
      <c r="C1" s="437" t="s">
        <v>2566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340" t="s">
        <v>2567</v>
      </c>
      <c r="C4" s="30" t="s">
        <v>91</v>
      </c>
      <c r="D4" s="421" t="s">
        <v>2578</v>
      </c>
      <c r="E4" s="421"/>
      <c r="F4" s="30" t="s">
        <v>93</v>
      </c>
      <c r="G4" s="422" t="s">
        <v>3058</v>
      </c>
      <c r="H4" s="422"/>
      <c r="I4" s="21"/>
    </row>
    <row r="5" spans="1:9" x14ac:dyDescent="0.2">
      <c r="A5" s="29"/>
      <c r="B5" s="28"/>
      <c r="C5" s="20"/>
      <c r="D5" s="439" t="s">
        <v>2577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COUNT(E27:E48)</f>
        <v>22</v>
      </c>
      <c r="C6" s="56"/>
      <c r="D6" s="2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42176</v>
      </c>
      <c r="G7" s="431"/>
      <c r="H7" s="431"/>
    </row>
    <row r="8" spans="1:9" ht="12.75" customHeight="1" x14ac:dyDescent="0.2">
      <c r="A8" s="44" t="s">
        <v>61</v>
      </c>
      <c r="B8" s="433" t="s">
        <v>3057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13.7</v>
      </c>
      <c r="D12" s="444"/>
      <c r="E12" s="443">
        <v>8.5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4638</v>
      </c>
      <c r="B15" s="16">
        <f>E48</f>
        <v>4570</v>
      </c>
      <c r="C15" s="17">
        <v>4568</v>
      </c>
      <c r="D15" s="17">
        <v>4670</v>
      </c>
      <c r="E15" s="17">
        <f>B15 - A15</f>
        <v>-68</v>
      </c>
      <c r="F15" s="17">
        <v>281</v>
      </c>
      <c r="G15" s="17"/>
      <c r="H15" s="3">
        <v>0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1764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1926</v>
      </c>
      <c r="F18" s="14"/>
      <c r="G18" s="46" t="s">
        <v>6</v>
      </c>
      <c r="H18" s="117">
        <v>251</v>
      </c>
    </row>
    <row r="19" spans="1:8" s="7" customFormat="1" ht="12.75" customHeight="1" x14ac:dyDescent="0.2">
      <c r="A19" s="26" t="s">
        <v>158</v>
      </c>
      <c r="B19" s="489" t="s">
        <v>2795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3059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611" t="s">
        <v>64</v>
      </c>
      <c r="B24" s="611"/>
      <c r="C24" s="341" t="s">
        <v>64</v>
      </c>
      <c r="D24" s="457" t="s">
        <v>3066</v>
      </c>
      <c r="E24" s="458"/>
      <c r="F24" s="458"/>
      <c r="G24" s="457" t="s">
        <v>3067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2700</v>
      </c>
      <c r="B27" s="196" t="s">
        <v>2701</v>
      </c>
      <c r="C27" s="196" t="s">
        <v>2702</v>
      </c>
      <c r="D27" s="197" t="s">
        <v>2703</v>
      </c>
      <c r="E27" s="126">
        <v>4638</v>
      </c>
      <c r="F27" s="197" t="s">
        <v>172</v>
      </c>
      <c r="G27" s="474" t="s">
        <v>2704</v>
      </c>
      <c r="H27" s="475"/>
    </row>
    <row r="28" spans="1:8" s="21" customFormat="1" x14ac:dyDescent="0.2">
      <c r="A28" s="127" t="s">
        <v>2705</v>
      </c>
      <c r="B28" s="178" t="s">
        <v>2698</v>
      </c>
      <c r="C28" s="178" t="s">
        <v>2699</v>
      </c>
      <c r="D28" s="179" t="s">
        <v>2695</v>
      </c>
      <c r="E28" s="121">
        <v>4629</v>
      </c>
      <c r="F28" s="179" t="s">
        <v>172</v>
      </c>
      <c r="G28" s="454" t="s">
        <v>2696</v>
      </c>
      <c r="H28" s="455"/>
    </row>
    <row r="29" spans="1:8" s="21" customFormat="1" x14ac:dyDescent="0.2">
      <c r="A29" s="235" t="s">
        <v>2697</v>
      </c>
      <c r="B29" s="236" t="s">
        <v>2706</v>
      </c>
      <c r="C29" s="236" t="s">
        <v>2707</v>
      </c>
      <c r="D29" s="237" t="s">
        <v>2708</v>
      </c>
      <c r="E29" s="238">
        <v>4615</v>
      </c>
      <c r="F29" s="237" t="s">
        <v>166</v>
      </c>
      <c r="G29" s="498" t="s">
        <v>2747</v>
      </c>
      <c r="H29" s="499"/>
    </row>
    <row r="30" spans="1:8" s="21" customFormat="1" x14ac:dyDescent="0.2">
      <c r="A30" s="192" t="s">
        <v>2709</v>
      </c>
      <c r="B30" s="193" t="s">
        <v>2713</v>
      </c>
      <c r="C30" s="193" t="s">
        <v>2714</v>
      </c>
      <c r="D30" s="194" t="s">
        <v>2715</v>
      </c>
      <c r="E30" s="195">
        <v>4633</v>
      </c>
      <c r="F30" s="194" t="s">
        <v>172</v>
      </c>
      <c r="G30" s="471" t="s">
        <v>2716</v>
      </c>
      <c r="H30" s="488"/>
    </row>
    <row r="31" spans="1:8" s="21" customFormat="1" x14ac:dyDescent="0.2">
      <c r="A31" s="235" t="s">
        <v>2709</v>
      </c>
      <c r="B31" s="236" t="s">
        <v>2710</v>
      </c>
      <c r="C31" s="236" t="s">
        <v>2711</v>
      </c>
      <c r="D31" s="237" t="s">
        <v>2712</v>
      </c>
      <c r="E31" s="238">
        <v>4713</v>
      </c>
      <c r="F31" s="237" t="s">
        <v>172</v>
      </c>
      <c r="G31" s="498" t="s">
        <v>2717</v>
      </c>
      <c r="H31" s="499"/>
    </row>
    <row r="32" spans="1:8" s="21" customFormat="1" ht="39" customHeight="1" x14ac:dyDescent="0.2">
      <c r="A32" s="192" t="s">
        <v>2718</v>
      </c>
      <c r="B32" s="193" t="s">
        <v>2719</v>
      </c>
      <c r="C32" s="193" t="s">
        <v>2720</v>
      </c>
      <c r="D32" s="194" t="s">
        <v>2721</v>
      </c>
      <c r="E32" s="195">
        <v>4599</v>
      </c>
      <c r="F32" s="194" t="s">
        <v>172</v>
      </c>
      <c r="G32" s="471" t="s">
        <v>2736</v>
      </c>
      <c r="H32" s="488"/>
    </row>
    <row r="33" spans="1:8" s="21" customFormat="1" x14ac:dyDescent="0.2">
      <c r="A33" s="192" t="s">
        <v>2722</v>
      </c>
      <c r="B33" s="193" t="s">
        <v>2723</v>
      </c>
      <c r="C33" s="193" t="s">
        <v>2724</v>
      </c>
      <c r="D33" s="194" t="s">
        <v>2593</v>
      </c>
      <c r="E33" s="195">
        <v>4598</v>
      </c>
      <c r="F33" s="194" t="s">
        <v>178</v>
      </c>
      <c r="G33" s="471" t="s">
        <v>2725</v>
      </c>
      <c r="H33" s="488"/>
    </row>
    <row r="34" spans="1:8" s="21" customFormat="1" x14ac:dyDescent="0.2">
      <c r="A34" s="192" t="s">
        <v>2726</v>
      </c>
      <c r="B34" s="193" t="s">
        <v>2727</v>
      </c>
      <c r="C34" s="193" t="s">
        <v>2728</v>
      </c>
      <c r="D34" s="194" t="s">
        <v>2729</v>
      </c>
      <c r="E34" s="195">
        <v>4599</v>
      </c>
      <c r="F34" s="194" t="s">
        <v>178</v>
      </c>
      <c r="G34" s="471" t="s">
        <v>2730</v>
      </c>
      <c r="H34" s="488"/>
    </row>
    <row r="35" spans="1:8" s="21" customFormat="1" x14ac:dyDescent="0.2">
      <c r="A35" s="192" t="s">
        <v>2731</v>
      </c>
      <c r="B35" s="193" t="s">
        <v>2732</v>
      </c>
      <c r="C35" s="193" t="s">
        <v>2733</v>
      </c>
      <c r="D35" s="194" t="s">
        <v>2734</v>
      </c>
      <c r="E35" s="195">
        <v>4600</v>
      </c>
      <c r="F35" s="194" t="s">
        <v>172</v>
      </c>
      <c r="G35" s="471" t="s">
        <v>2735</v>
      </c>
      <c r="H35" s="488"/>
    </row>
    <row r="36" spans="1:8" s="21" customFormat="1" x14ac:dyDescent="0.2">
      <c r="A36" s="192" t="s">
        <v>2796</v>
      </c>
      <c r="B36" s="193" t="s">
        <v>2797</v>
      </c>
      <c r="C36" s="193" t="s">
        <v>2798</v>
      </c>
      <c r="D36" s="194" t="s">
        <v>2799</v>
      </c>
      <c r="E36" s="195">
        <v>4601</v>
      </c>
      <c r="F36" s="194" t="s">
        <v>206</v>
      </c>
      <c r="G36" s="471"/>
      <c r="H36" s="488"/>
    </row>
    <row r="37" spans="1:8" s="21" customFormat="1" x14ac:dyDescent="0.2">
      <c r="A37" s="192" t="s">
        <v>2741</v>
      </c>
      <c r="B37" s="193" t="s">
        <v>2742</v>
      </c>
      <c r="C37" s="193" t="s">
        <v>2743</v>
      </c>
      <c r="D37" s="194" t="s">
        <v>2744</v>
      </c>
      <c r="E37" s="195">
        <v>4582</v>
      </c>
      <c r="F37" s="194" t="s">
        <v>172</v>
      </c>
      <c r="G37" s="471" t="s">
        <v>2745</v>
      </c>
      <c r="H37" s="488"/>
    </row>
    <row r="38" spans="1:8" s="21" customFormat="1" ht="26.25" customHeight="1" x14ac:dyDescent="0.2">
      <c r="A38" s="235" t="s">
        <v>2737</v>
      </c>
      <c r="B38" s="236" t="s">
        <v>2738</v>
      </c>
      <c r="C38" s="236" t="s">
        <v>2739</v>
      </c>
      <c r="D38" s="237" t="s">
        <v>2740</v>
      </c>
      <c r="E38" s="238">
        <v>4609</v>
      </c>
      <c r="F38" s="237" t="s">
        <v>178</v>
      </c>
      <c r="G38" s="498" t="s">
        <v>2746</v>
      </c>
      <c r="H38" s="499"/>
    </row>
    <row r="39" spans="1:8" s="21" customFormat="1" x14ac:dyDescent="0.2">
      <c r="A39" s="192" t="s">
        <v>2748</v>
      </c>
      <c r="B39" s="193" t="s">
        <v>2749</v>
      </c>
      <c r="C39" s="193" t="s">
        <v>2750</v>
      </c>
      <c r="D39" s="194" t="s">
        <v>2751</v>
      </c>
      <c r="E39" s="195">
        <v>4608</v>
      </c>
      <c r="F39" s="194" t="s">
        <v>172</v>
      </c>
      <c r="G39" s="471" t="s">
        <v>2745</v>
      </c>
      <c r="H39" s="488"/>
    </row>
    <row r="40" spans="1:8" s="21" customFormat="1" x14ac:dyDescent="0.2">
      <c r="A40" s="192" t="s">
        <v>2752</v>
      </c>
      <c r="B40" s="193" t="s">
        <v>2753</v>
      </c>
      <c r="C40" s="193" t="s">
        <v>2754</v>
      </c>
      <c r="D40" s="194" t="s">
        <v>2626</v>
      </c>
      <c r="E40" s="195">
        <v>4568</v>
      </c>
      <c r="F40" s="194" t="s">
        <v>172</v>
      </c>
      <c r="G40" s="471" t="s">
        <v>2755</v>
      </c>
      <c r="H40" s="488"/>
    </row>
    <row r="41" spans="1:8" s="21" customFormat="1" x14ac:dyDescent="0.2">
      <c r="A41" s="192" t="s">
        <v>2756</v>
      </c>
      <c r="B41" s="193" t="s">
        <v>2757</v>
      </c>
      <c r="C41" s="193" t="s">
        <v>2758</v>
      </c>
      <c r="D41" s="194" t="s">
        <v>2759</v>
      </c>
      <c r="E41" s="195">
        <v>4647</v>
      </c>
      <c r="F41" s="194" t="s">
        <v>912</v>
      </c>
      <c r="G41" s="471" t="s">
        <v>2760</v>
      </c>
      <c r="H41" s="488"/>
    </row>
    <row r="42" spans="1:8" s="21" customFormat="1" x14ac:dyDescent="0.2">
      <c r="A42" s="192" t="s">
        <v>2761</v>
      </c>
      <c r="B42" s="193" t="s">
        <v>2762</v>
      </c>
      <c r="C42" s="193" t="s">
        <v>2763</v>
      </c>
      <c r="D42" s="194" t="s">
        <v>2764</v>
      </c>
      <c r="E42" s="195">
        <v>4635</v>
      </c>
      <c r="F42" s="194" t="s">
        <v>912</v>
      </c>
      <c r="G42" s="471" t="s">
        <v>2765</v>
      </c>
      <c r="H42" s="488"/>
    </row>
    <row r="43" spans="1:8" s="21" customFormat="1" x14ac:dyDescent="0.2">
      <c r="A43" s="192" t="s">
        <v>2766</v>
      </c>
      <c r="B43" s="193" t="s">
        <v>2767</v>
      </c>
      <c r="C43" s="193" t="s">
        <v>2768</v>
      </c>
      <c r="D43" s="194" t="s">
        <v>2769</v>
      </c>
      <c r="E43" s="195">
        <v>4664</v>
      </c>
      <c r="F43" s="194" t="s">
        <v>577</v>
      </c>
      <c r="G43" s="471" t="s">
        <v>2770</v>
      </c>
      <c r="H43" s="488"/>
    </row>
    <row r="44" spans="1:8" s="21" customFormat="1" x14ac:dyDescent="0.2">
      <c r="A44" s="192" t="s">
        <v>2771</v>
      </c>
      <c r="B44" s="193" t="s">
        <v>2772</v>
      </c>
      <c r="C44" s="193" t="s">
        <v>2773</v>
      </c>
      <c r="D44" s="194" t="s">
        <v>2774</v>
      </c>
      <c r="E44" s="195">
        <v>4575</v>
      </c>
      <c r="F44" s="194" t="s">
        <v>172</v>
      </c>
      <c r="G44" s="471" t="s">
        <v>2775</v>
      </c>
      <c r="H44" s="488"/>
    </row>
    <row r="45" spans="1:8" s="21" customFormat="1" x14ac:dyDescent="0.2">
      <c r="A45" s="235" t="s">
        <v>2776</v>
      </c>
      <c r="B45" s="236" t="s">
        <v>2777</v>
      </c>
      <c r="C45" s="236" t="s">
        <v>2778</v>
      </c>
      <c r="D45" s="237" t="s">
        <v>2779</v>
      </c>
      <c r="E45" s="238">
        <v>4568</v>
      </c>
      <c r="F45" s="237" t="s">
        <v>172</v>
      </c>
      <c r="G45" s="498" t="s">
        <v>1153</v>
      </c>
      <c r="H45" s="499"/>
    </row>
    <row r="46" spans="1:8" s="21" customFormat="1" x14ac:dyDescent="0.2">
      <c r="A46" s="192" t="s">
        <v>2780</v>
      </c>
      <c r="B46" s="193" t="s">
        <v>2781</v>
      </c>
      <c r="C46" s="193" t="s">
        <v>2782</v>
      </c>
      <c r="D46" s="194" t="s">
        <v>2783</v>
      </c>
      <c r="E46" s="195">
        <v>4575</v>
      </c>
      <c r="F46" s="194" t="s">
        <v>172</v>
      </c>
      <c r="G46" s="471" t="s">
        <v>2784</v>
      </c>
      <c r="H46" s="488"/>
    </row>
    <row r="47" spans="1:8" s="21" customFormat="1" x14ac:dyDescent="0.2">
      <c r="A47" s="192" t="s">
        <v>2790</v>
      </c>
      <c r="B47" s="193" t="s">
        <v>2791</v>
      </c>
      <c r="C47" s="193" t="s">
        <v>2792</v>
      </c>
      <c r="D47" s="194" t="s">
        <v>2793</v>
      </c>
      <c r="E47" s="195">
        <v>4568</v>
      </c>
      <c r="F47" s="194" t="s">
        <v>172</v>
      </c>
      <c r="G47" s="471" t="s">
        <v>2794</v>
      </c>
      <c r="H47" s="488"/>
    </row>
    <row r="48" spans="1:8" s="21" customFormat="1" ht="13.5" thickBot="1" x14ac:dyDescent="0.25">
      <c r="A48" s="130" t="s">
        <v>2785</v>
      </c>
      <c r="B48" s="180" t="s">
        <v>2786</v>
      </c>
      <c r="C48" s="180" t="s">
        <v>2787</v>
      </c>
      <c r="D48" s="180" t="s">
        <v>2788</v>
      </c>
      <c r="E48" s="132">
        <v>4570</v>
      </c>
      <c r="F48" s="180" t="s">
        <v>172</v>
      </c>
      <c r="G48" s="450" t="s">
        <v>2789</v>
      </c>
      <c r="H48" s="451"/>
    </row>
  </sheetData>
  <mergeCells count="51">
    <mergeCell ref="G44:H44"/>
    <mergeCell ref="G45:H45"/>
    <mergeCell ref="G41:H41"/>
    <mergeCell ref="G36:H36"/>
    <mergeCell ref="G42:H42"/>
    <mergeCell ref="G43:H43"/>
    <mergeCell ref="G37:H37"/>
    <mergeCell ref="G48:H48"/>
    <mergeCell ref="G26:H26"/>
    <mergeCell ref="G27:H27"/>
    <mergeCell ref="G28:H28"/>
    <mergeCell ref="G29:H29"/>
    <mergeCell ref="G30:H30"/>
    <mergeCell ref="G31:H31"/>
    <mergeCell ref="G32:H32"/>
    <mergeCell ref="G33:H33"/>
    <mergeCell ref="G47:H47"/>
    <mergeCell ref="G46:H46"/>
    <mergeCell ref="G35:H35"/>
    <mergeCell ref="G34:H34"/>
    <mergeCell ref="G38:H38"/>
    <mergeCell ref="G39:H39"/>
    <mergeCell ref="G40:H40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D23:F23"/>
    <mergeCell ref="G23:H23"/>
    <mergeCell ref="G7:H9"/>
    <mergeCell ref="B8:E9"/>
    <mergeCell ref="A10:H10"/>
    <mergeCell ref="A11:B11"/>
    <mergeCell ref="C11:D11"/>
    <mergeCell ref="E11:F11"/>
    <mergeCell ref="D4:E4"/>
    <mergeCell ref="G4:H5"/>
    <mergeCell ref="D5:E5"/>
    <mergeCell ref="A1:B1"/>
    <mergeCell ref="C1:H1"/>
    <mergeCell ref="A2:B2"/>
    <mergeCell ref="C2:H2"/>
    <mergeCell ref="C3:H3"/>
  </mergeCells>
  <hyperlinks>
    <hyperlink ref="A2:B2" location="Overview!A1" tooltip="Go to Trail Network Overview sheet" display="Trail Network Overview" xr:uid="{00000000-0004-0000-2000-000000000000}"/>
    <hyperlink ref="D4:E4" location="RedRiverP!A1" display="Redlands Riverside Pkys" xr:uid="{00000000-0004-0000-2000-000001000000}"/>
    <hyperlink ref="D5:E5" location="RiverFrontW!A1" display="River Front Trail W" xr:uid="{00000000-0004-0000-2000-000002000000}"/>
    <hyperlink ref="B8:E9" r:id="rId1" display="riverfrontproject.org/trails" xr:uid="{00000000-0004-0000-2000-000003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3797" divId="CO_70_23797" sourceType="sheet" destinationFile="C:\GPS\Bicycle\CO_70\CO_70_RFE.htm" title="Geobiking CO_70 RFE Trail Description"/>
  </webPublishItem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44"/>
  <sheetViews>
    <sheetView zoomScaleNormal="100" workbookViewId="0">
      <selection activeCell="H6" sqref="H6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2568</v>
      </c>
      <c r="B1" s="436"/>
      <c r="C1" s="437" t="s">
        <v>2570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70" t="s">
        <v>2569</v>
      </c>
      <c r="C4" s="30" t="s">
        <v>91</v>
      </c>
      <c r="D4" s="503"/>
      <c r="E4" s="503"/>
      <c r="F4" s="30" t="s">
        <v>93</v>
      </c>
      <c r="G4" s="422" t="s">
        <v>3114</v>
      </c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COUNT(E27:E44)</f>
        <v>18</v>
      </c>
      <c r="C6" s="56"/>
      <c r="D6" s="2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42176</v>
      </c>
      <c r="G7" s="431"/>
      <c r="H7" s="431"/>
    </row>
    <row r="8" spans="1:9" ht="12.75" customHeight="1" x14ac:dyDescent="0.2">
      <c r="A8" s="44" t="s">
        <v>61</v>
      </c>
      <c r="B8" s="433" t="s">
        <v>3057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13.9</v>
      </c>
      <c r="D12" s="444"/>
      <c r="E12" s="443">
        <v>11.9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4559</v>
      </c>
      <c r="B15" s="16">
        <f>E44</f>
        <v>4452</v>
      </c>
      <c r="C15" s="17">
        <v>4452</v>
      </c>
      <c r="D15" s="17">
        <v>4566</v>
      </c>
      <c r="E15" s="17">
        <f>B15 - A15</f>
        <v>-107</v>
      </c>
      <c r="F15" s="17">
        <v>149</v>
      </c>
      <c r="G15" s="17"/>
      <c r="H15" s="3">
        <v>0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1764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1926</v>
      </c>
      <c r="F18" s="14"/>
      <c r="G18" s="46" t="s">
        <v>6</v>
      </c>
      <c r="H18" s="117">
        <v>250</v>
      </c>
    </row>
    <row r="19" spans="1:8" s="7" customFormat="1" ht="12.75" customHeight="1" x14ac:dyDescent="0.2">
      <c r="A19" s="26" t="s">
        <v>158</v>
      </c>
      <c r="B19" s="489" t="s">
        <v>1280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3063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612" t="s">
        <v>737</v>
      </c>
      <c r="B24" s="612"/>
      <c r="C24" s="251" t="s">
        <v>738</v>
      </c>
      <c r="D24" s="457" t="s">
        <v>3064</v>
      </c>
      <c r="E24" s="458"/>
      <c r="F24" s="458"/>
      <c r="G24" s="457" t="s">
        <v>3065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2800</v>
      </c>
      <c r="B27" s="196" t="s">
        <v>2801</v>
      </c>
      <c r="C27" s="196" t="s">
        <v>2802</v>
      </c>
      <c r="D27" s="197" t="s">
        <v>2803</v>
      </c>
      <c r="E27" s="126">
        <v>4559</v>
      </c>
      <c r="F27" s="197" t="s">
        <v>172</v>
      </c>
      <c r="G27" s="474" t="s">
        <v>2804</v>
      </c>
      <c r="H27" s="475"/>
    </row>
    <row r="28" spans="1:8" s="21" customFormat="1" x14ac:dyDescent="0.2">
      <c r="A28" s="127" t="s">
        <v>2805</v>
      </c>
      <c r="B28" s="178" t="s">
        <v>2806</v>
      </c>
      <c r="C28" s="178" t="s">
        <v>2807</v>
      </c>
      <c r="D28" s="179" t="s">
        <v>2808</v>
      </c>
      <c r="E28" s="121">
        <v>4568</v>
      </c>
      <c r="F28" s="179" t="s">
        <v>172</v>
      </c>
      <c r="G28" s="454" t="s">
        <v>2809</v>
      </c>
      <c r="H28" s="455"/>
    </row>
    <row r="29" spans="1:8" s="21" customFormat="1" x14ac:dyDescent="0.2">
      <c r="A29" s="192" t="s">
        <v>2810</v>
      </c>
      <c r="B29" s="193" t="s">
        <v>2811</v>
      </c>
      <c r="C29" s="193" t="s">
        <v>2812</v>
      </c>
      <c r="D29" s="194" t="s">
        <v>2788</v>
      </c>
      <c r="E29" s="195">
        <v>4570</v>
      </c>
      <c r="F29" s="194" t="s">
        <v>172</v>
      </c>
      <c r="G29" s="471" t="s">
        <v>2813</v>
      </c>
      <c r="H29" s="488"/>
    </row>
    <row r="30" spans="1:8" s="21" customFormat="1" x14ac:dyDescent="0.2">
      <c r="A30" s="192" t="s">
        <v>2814</v>
      </c>
      <c r="B30" s="193" t="s">
        <v>2815</v>
      </c>
      <c r="C30" s="193" t="s">
        <v>2816</v>
      </c>
      <c r="D30" s="194" t="s">
        <v>2817</v>
      </c>
      <c r="E30" s="195">
        <v>4561</v>
      </c>
      <c r="F30" s="194" t="s">
        <v>172</v>
      </c>
      <c r="G30" s="471" t="s">
        <v>2818</v>
      </c>
      <c r="H30" s="488"/>
    </row>
    <row r="31" spans="1:8" s="21" customFormat="1" x14ac:dyDescent="0.2">
      <c r="A31" s="192" t="s">
        <v>2819</v>
      </c>
      <c r="B31" s="193" t="s">
        <v>2820</v>
      </c>
      <c r="C31" s="193" t="s">
        <v>2821</v>
      </c>
      <c r="D31" s="194" t="s">
        <v>2822</v>
      </c>
      <c r="E31" s="195">
        <v>4542</v>
      </c>
      <c r="F31" s="194" t="s">
        <v>577</v>
      </c>
      <c r="G31" s="471"/>
      <c r="H31" s="488"/>
    </row>
    <row r="32" spans="1:8" s="21" customFormat="1" x14ac:dyDescent="0.2">
      <c r="A32" s="192" t="s">
        <v>2823</v>
      </c>
      <c r="B32" s="193" t="s">
        <v>2824</v>
      </c>
      <c r="C32" s="193" t="s">
        <v>2825</v>
      </c>
      <c r="D32" s="194" t="s">
        <v>2826</v>
      </c>
      <c r="E32" s="195">
        <v>4548</v>
      </c>
      <c r="F32" s="194" t="s">
        <v>172</v>
      </c>
      <c r="G32" s="471" t="s">
        <v>2827</v>
      </c>
      <c r="H32" s="488"/>
    </row>
    <row r="33" spans="1:8" s="21" customFormat="1" x14ac:dyDescent="0.2">
      <c r="A33" s="192" t="s">
        <v>2828</v>
      </c>
      <c r="B33" s="193" t="s">
        <v>2829</v>
      </c>
      <c r="C33" s="193" t="s">
        <v>2830</v>
      </c>
      <c r="D33" s="194" t="s">
        <v>2831</v>
      </c>
      <c r="E33" s="195">
        <v>4548</v>
      </c>
      <c r="F33" s="194" t="s">
        <v>172</v>
      </c>
      <c r="G33" s="471" t="s">
        <v>2832</v>
      </c>
      <c r="H33" s="488"/>
    </row>
    <row r="34" spans="1:8" s="21" customFormat="1" x14ac:dyDescent="0.2">
      <c r="A34" s="192" t="s">
        <v>2833</v>
      </c>
      <c r="B34" s="193" t="s">
        <v>2834</v>
      </c>
      <c r="C34" s="193" t="s">
        <v>2835</v>
      </c>
      <c r="D34" s="194" t="s">
        <v>2836</v>
      </c>
      <c r="E34" s="195">
        <v>4535</v>
      </c>
      <c r="F34" s="194" t="s">
        <v>172</v>
      </c>
      <c r="G34" s="471" t="s">
        <v>2837</v>
      </c>
      <c r="H34" s="488"/>
    </row>
    <row r="35" spans="1:8" s="21" customFormat="1" x14ac:dyDescent="0.2">
      <c r="A35" s="192" t="s">
        <v>2838</v>
      </c>
      <c r="B35" s="193" t="s">
        <v>2839</v>
      </c>
      <c r="C35" s="193" t="s">
        <v>2840</v>
      </c>
      <c r="D35" s="194" t="s">
        <v>2841</v>
      </c>
      <c r="E35" s="195">
        <v>4533</v>
      </c>
      <c r="F35" s="194" t="s">
        <v>172</v>
      </c>
      <c r="G35" s="471" t="s">
        <v>2842</v>
      </c>
      <c r="H35" s="488"/>
    </row>
    <row r="36" spans="1:8" s="21" customFormat="1" x14ac:dyDescent="0.2">
      <c r="A36" s="192" t="s">
        <v>2843</v>
      </c>
      <c r="B36" s="193" t="s">
        <v>2844</v>
      </c>
      <c r="C36" s="193" t="s">
        <v>2845</v>
      </c>
      <c r="D36" s="194" t="s">
        <v>2846</v>
      </c>
      <c r="E36" s="195">
        <v>4494</v>
      </c>
      <c r="F36" s="194" t="s">
        <v>206</v>
      </c>
      <c r="G36" s="471" t="s">
        <v>2847</v>
      </c>
      <c r="H36" s="488"/>
    </row>
    <row r="37" spans="1:8" s="21" customFormat="1" x14ac:dyDescent="0.2">
      <c r="A37" s="192" t="s">
        <v>2848</v>
      </c>
      <c r="B37" s="193" t="s">
        <v>2849</v>
      </c>
      <c r="C37" s="193" t="s">
        <v>2850</v>
      </c>
      <c r="D37" s="194" t="s">
        <v>2851</v>
      </c>
      <c r="E37" s="195">
        <v>4494</v>
      </c>
      <c r="F37" s="194" t="s">
        <v>172</v>
      </c>
      <c r="G37" s="471" t="s">
        <v>2852</v>
      </c>
      <c r="H37" s="488"/>
    </row>
    <row r="38" spans="1:8" s="21" customFormat="1" x14ac:dyDescent="0.2">
      <c r="A38" s="192" t="s">
        <v>2853</v>
      </c>
      <c r="B38" s="193" t="s">
        <v>2854</v>
      </c>
      <c r="C38" s="193" t="s">
        <v>2855</v>
      </c>
      <c r="D38" s="194" t="s">
        <v>2861</v>
      </c>
      <c r="E38" s="195">
        <v>4497</v>
      </c>
      <c r="F38" s="194" t="s">
        <v>172</v>
      </c>
      <c r="G38" s="471" t="s">
        <v>2856</v>
      </c>
      <c r="H38" s="488"/>
    </row>
    <row r="39" spans="1:8" s="21" customFormat="1" x14ac:dyDescent="0.2">
      <c r="A39" s="192" t="s">
        <v>2857</v>
      </c>
      <c r="B39" s="193" t="s">
        <v>2854</v>
      </c>
      <c r="C39" s="193" t="s">
        <v>2858</v>
      </c>
      <c r="D39" s="194" t="s">
        <v>2859</v>
      </c>
      <c r="E39" s="195">
        <v>4497</v>
      </c>
      <c r="F39" s="194" t="s">
        <v>172</v>
      </c>
      <c r="G39" s="471" t="s">
        <v>2860</v>
      </c>
      <c r="H39" s="488"/>
    </row>
    <row r="40" spans="1:8" s="21" customFormat="1" x14ac:dyDescent="0.2">
      <c r="A40" s="192" t="s">
        <v>2862</v>
      </c>
      <c r="B40" s="193" t="s">
        <v>2863</v>
      </c>
      <c r="C40" s="193" t="s">
        <v>2864</v>
      </c>
      <c r="D40" s="194" t="s">
        <v>2865</v>
      </c>
      <c r="E40" s="195">
        <v>4490</v>
      </c>
      <c r="F40" s="194" t="s">
        <v>2603</v>
      </c>
      <c r="G40" s="471" t="s">
        <v>2866</v>
      </c>
      <c r="H40" s="488"/>
    </row>
    <row r="41" spans="1:8" s="21" customFormat="1" x14ac:dyDescent="0.2">
      <c r="A41" s="192" t="s">
        <v>2885</v>
      </c>
      <c r="B41" s="193" t="s">
        <v>2867</v>
      </c>
      <c r="C41" s="193" t="s">
        <v>2868</v>
      </c>
      <c r="D41" s="194" t="s">
        <v>2874</v>
      </c>
      <c r="E41" s="195">
        <v>4493</v>
      </c>
      <c r="F41" s="194" t="s">
        <v>172</v>
      </c>
      <c r="G41" s="471" t="s">
        <v>2873</v>
      </c>
      <c r="H41" s="488"/>
    </row>
    <row r="42" spans="1:8" s="21" customFormat="1" x14ac:dyDescent="0.2">
      <c r="A42" s="235" t="s">
        <v>2869</v>
      </c>
      <c r="B42" s="236" t="s">
        <v>2870</v>
      </c>
      <c r="C42" s="236" t="s">
        <v>2871</v>
      </c>
      <c r="D42" s="237" t="s">
        <v>2872</v>
      </c>
      <c r="E42" s="238">
        <v>4490</v>
      </c>
      <c r="F42" s="237" t="s">
        <v>166</v>
      </c>
      <c r="G42" s="613" t="s">
        <v>2875</v>
      </c>
      <c r="H42" s="614"/>
    </row>
    <row r="43" spans="1:8" s="21" customFormat="1" x14ac:dyDescent="0.2">
      <c r="A43" s="192" t="s">
        <v>2876</v>
      </c>
      <c r="B43" s="193" t="s">
        <v>2877</v>
      </c>
      <c r="C43" s="193" t="s">
        <v>2878</v>
      </c>
      <c r="D43" s="194" t="s">
        <v>2879</v>
      </c>
      <c r="E43" s="195">
        <v>4456</v>
      </c>
      <c r="F43" s="194" t="s">
        <v>178</v>
      </c>
      <c r="G43" s="471" t="s">
        <v>202</v>
      </c>
      <c r="H43" s="488"/>
    </row>
    <row r="44" spans="1:8" s="21" customFormat="1" ht="13.5" thickBot="1" x14ac:dyDescent="0.25">
      <c r="A44" s="130" t="s">
        <v>2880</v>
      </c>
      <c r="B44" s="180" t="s">
        <v>2881</v>
      </c>
      <c r="C44" s="180" t="s">
        <v>2882</v>
      </c>
      <c r="D44" s="180" t="s">
        <v>2883</v>
      </c>
      <c r="E44" s="132">
        <v>4452</v>
      </c>
      <c r="F44" s="180" t="s">
        <v>172</v>
      </c>
      <c r="G44" s="450" t="s">
        <v>2884</v>
      </c>
      <c r="H44" s="451"/>
    </row>
  </sheetData>
  <mergeCells count="47">
    <mergeCell ref="G44:H44"/>
    <mergeCell ref="G26:H26"/>
    <mergeCell ref="G27:H27"/>
    <mergeCell ref="G28:H28"/>
    <mergeCell ref="G29:H29"/>
    <mergeCell ref="G30:H30"/>
    <mergeCell ref="G31:H31"/>
    <mergeCell ref="G32:H32"/>
    <mergeCell ref="G33:H33"/>
    <mergeCell ref="G43:H43"/>
    <mergeCell ref="G42:H42"/>
    <mergeCell ref="E11:F11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D23:F23"/>
    <mergeCell ref="G23:H23"/>
    <mergeCell ref="A1:B1"/>
    <mergeCell ref="C1:H1"/>
    <mergeCell ref="A2:B2"/>
    <mergeCell ref="C2:H2"/>
    <mergeCell ref="C3:H3"/>
    <mergeCell ref="D4:E4"/>
    <mergeCell ref="G4:H5"/>
    <mergeCell ref="D5:E5"/>
    <mergeCell ref="G40:H40"/>
    <mergeCell ref="G41:H41"/>
    <mergeCell ref="G34:H34"/>
    <mergeCell ref="G35:H35"/>
    <mergeCell ref="G36:H36"/>
    <mergeCell ref="G37:H37"/>
    <mergeCell ref="G38:H38"/>
    <mergeCell ref="G39:H39"/>
    <mergeCell ref="G7:H9"/>
    <mergeCell ref="B8:E9"/>
    <mergeCell ref="A10:H10"/>
    <mergeCell ref="A11:B11"/>
    <mergeCell ref="C11:D11"/>
  </mergeCells>
  <hyperlinks>
    <hyperlink ref="A2:B2" location="Overview!A1" tooltip="Go to Trail Network Overview sheet" display="Trail Network Overview" xr:uid="{00000000-0004-0000-2100-000000000000}"/>
    <hyperlink ref="B8:E9" r:id="rId1" display="riverfrontproject.org/trails" xr:uid="{00000000-0004-0000-2100-000001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9646" divId="CO_70_19646" sourceType="sheet" destinationFile="C:\GPS\Bicycle\CO_70\CO_70_RFW.htm" title="GeoBiking CO_70 RFW Trail Description"/>
  </webPublishItem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42"/>
  <sheetViews>
    <sheetView zoomScaleNormal="100" workbookViewId="0">
      <selection activeCell="A42" sqref="A42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22</v>
      </c>
      <c r="B1" s="436"/>
      <c r="C1" s="437" t="s">
        <v>19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20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52" t="s">
        <v>21</v>
      </c>
      <c r="C4" s="30" t="s">
        <v>91</v>
      </c>
      <c r="D4" s="421" t="s">
        <v>1765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21" t="s">
        <v>51</v>
      </c>
      <c r="E5" s="421"/>
      <c r="G5" s="422"/>
      <c r="H5" s="422"/>
      <c r="I5" s="21"/>
    </row>
    <row r="6" spans="1:9" x14ac:dyDescent="0.2">
      <c r="A6" s="20" t="s">
        <v>87</v>
      </c>
      <c r="B6" s="35">
        <f>COUNT(E27:E42)</f>
        <v>16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41853</v>
      </c>
      <c r="G7" s="431" t="s">
        <v>3379</v>
      </c>
      <c r="H7" s="431"/>
    </row>
    <row r="8" spans="1:9" x14ac:dyDescent="0.2">
      <c r="A8" s="44" t="s">
        <v>61</v>
      </c>
      <c r="B8" s="615"/>
      <c r="C8" s="615"/>
      <c r="D8" s="615"/>
      <c r="E8" s="615"/>
      <c r="F8" s="54" t="s">
        <v>108</v>
      </c>
      <c r="G8" s="431"/>
      <c r="H8" s="431"/>
    </row>
    <row r="9" spans="1:9" ht="13.5" thickBot="1" x14ac:dyDescent="0.25">
      <c r="A9" s="29"/>
      <c r="B9" s="616"/>
      <c r="C9" s="616"/>
      <c r="D9" s="616"/>
      <c r="E9" s="616"/>
      <c r="F9" s="55">
        <v>43952</v>
      </c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5.4</v>
      </c>
      <c r="D12" s="444"/>
      <c r="E12" s="443">
        <v>3.5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9033</v>
      </c>
      <c r="B15" s="16">
        <f>E42</f>
        <v>8657</v>
      </c>
      <c r="C15" s="17">
        <v>8674</v>
      </c>
      <c r="D15" s="17">
        <v>9033</v>
      </c>
      <c r="E15" s="17">
        <f>B15 - A15</f>
        <v>-376</v>
      </c>
      <c r="F15" s="17">
        <v>148</v>
      </c>
      <c r="G15" s="17"/>
      <c r="H15" s="3">
        <v>2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49" t="s">
        <v>1957</v>
      </c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17" t="s">
        <v>1741</v>
      </c>
      <c r="F18" s="14"/>
      <c r="G18" s="46" t="s">
        <v>6</v>
      </c>
      <c r="H18" s="181">
        <v>230</v>
      </c>
    </row>
    <row r="19" spans="1:8" s="7" customFormat="1" ht="12.75" customHeight="1" x14ac:dyDescent="0.2">
      <c r="A19" s="26" t="s">
        <v>158</v>
      </c>
      <c r="B19" s="448" t="s">
        <v>1826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/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612" t="s">
        <v>737</v>
      </c>
      <c r="B24" s="612"/>
      <c r="C24" s="251" t="s">
        <v>738</v>
      </c>
      <c r="D24" s="457" t="s">
        <v>2547</v>
      </c>
      <c r="E24" s="458"/>
      <c r="F24" s="458"/>
      <c r="G24" s="501" t="s">
        <v>3378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1766</v>
      </c>
      <c r="B27" s="196" t="s">
        <v>1770</v>
      </c>
      <c r="C27" s="196" t="s">
        <v>223</v>
      </c>
      <c r="D27" s="197" t="s">
        <v>1767</v>
      </c>
      <c r="E27" s="126">
        <v>9033</v>
      </c>
      <c r="F27" s="197" t="s">
        <v>172</v>
      </c>
      <c r="G27" s="474" t="s">
        <v>1768</v>
      </c>
      <c r="H27" s="475"/>
    </row>
    <row r="28" spans="1:8" s="21" customFormat="1" x14ac:dyDescent="0.2">
      <c r="A28" s="127" t="s">
        <v>1769</v>
      </c>
      <c r="B28" s="178" t="s">
        <v>1771</v>
      </c>
      <c r="C28" s="178" t="s">
        <v>1772</v>
      </c>
      <c r="D28" s="179" t="s">
        <v>1773</v>
      </c>
      <c r="E28" s="121">
        <v>9005</v>
      </c>
      <c r="F28" s="179" t="s">
        <v>172</v>
      </c>
      <c r="G28" s="454" t="s">
        <v>1774</v>
      </c>
      <c r="H28" s="455"/>
    </row>
    <row r="29" spans="1:8" s="21" customFormat="1" x14ac:dyDescent="0.2">
      <c r="A29" s="127" t="s">
        <v>1775</v>
      </c>
      <c r="B29" s="178" t="s">
        <v>1776</v>
      </c>
      <c r="C29" s="178" t="s">
        <v>1777</v>
      </c>
      <c r="D29" s="179" t="s">
        <v>1778</v>
      </c>
      <c r="E29" s="121">
        <v>9013</v>
      </c>
      <c r="F29" s="179" t="s">
        <v>172</v>
      </c>
      <c r="G29" s="454" t="s">
        <v>1153</v>
      </c>
      <c r="H29" s="455"/>
    </row>
    <row r="30" spans="1:8" x14ac:dyDescent="0.2">
      <c r="A30" s="127" t="s">
        <v>1779</v>
      </c>
      <c r="B30" s="178" t="s">
        <v>1780</v>
      </c>
      <c r="C30" s="178" t="s">
        <v>1781</v>
      </c>
      <c r="D30" s="179" t="s">
        <v>1782</v>
      </c>
      <c r="E30" s="121">
        <v>8958</v>
      </c>
      <c r="F30" s="179" t="s">
        <v>912</v>
      </c>
      <c r="G30" s="454" t="s">
        <v>1783</v>
      </c>
      <c r="H30" s="470"/>
    </row>
    <row r="31" spans="1:8" x14ac:dyDescent="0.2">
      <c r="A31" s="127" t="s">
        <v>1784</v>
      </c>
      <c r="B31" s="178" t="s">
        <v>1785</v>
      </c>
      <c r="C31" s="178" t="s">
        <v>1786</v>
      </c>
      <c r="D31" s="179" t="s">
        <v>1787</v>
      </c>
      <c r="E31" s="121">
        <v>8935</v>
      </c>
      <c r="F31" s="179" t="s">
        <v>912</v>
      </c>
      <c r="G31" s="479" t="s">
        <v>1788</v>
      </c>
      <c r="H31" s="470"/>
    </row>
    <row r="32" spans="1:8" s="21" customFormat="1" x14ac:dyDescent="0.2">
      <c r="A32" s="127" t="s">
        <v>1789</v>
      </c>
      <c r="B32" s="178" t="s">
        <v>1790</v>
      </c>
      <c r="C32" s="178" t="s">
        <v>1791</v>
      </c>
      <c r="D32" s="179" t="s">
        <v>1792</v>
      </c>
      <c r="E32" s="121">
        <v>8818</v>
      </c>
      <c r="F32" s="179" t="s">
        <v>166</v>
      </c>
      <c r="G32" s="469"/>
      <c r="H32" s="455"/>
    </row>
    <row r="33" spans="1:8" s="21" customFormat="1" x14ac:dyDescent="0.2">
      <c r="A33" s="127" t="s">
        <v>1827</v>
      </c>
      <c r="B33" s="178" t="s">
        <v>1793</v>
      </c>
      <c r="C33" s="178" t="s">
        <v>1794</v>
      </c>
      <c r="D33" s="179" t="s">
        <v>1832</v>
      </c>
      <c r="E33" s="121">
        <v>8758</v>
      </c>
      <c r="F33" s="179" t="s">
        <v>172</v>
      </c>
      <c r="G33" s="454" t="s">
        <v>1795</v>
      </c>
      <c r="H33" s="455"/>
    </row>
    <row r="34" spans="1:8" s="21" customFormat="1" x14ac:dyDescent="0.2">
      <c r="A34" s="127" t="s">
        <v>1828</v>
      </c>
      <c r="B34" s="178" t="s">
        <v>1796</v>
      </c>
      <c r="C34" s="178" t="s">
        <v>1797</v>
      </c>
      <c r="D34" s="179" t="s">
        <v>1831</v>
      </c>
      <c r="E34" s="121">
        <v>8766</v>
      </c>
      <c r="F34" s="179" t="s">
        <v>172</v>
      </c>
      <c r="G34" s="454" t="s">
        <v>1798</v>
      </c>
      <c r="H34" s="455"/>
    </row>
    <row r="35" spans="1:8" s="21" customFormat="1" x14ac:dyDescent="0.2">
      <c r="A35" s="127" t="s">
        <v>1799</v>
      </c>
      <c r="B35" s="178" t="s">
        <v>1800</v>
      </c>
      <c r="C35" s="178" t="s">
        <v>1801</v>
      </c>
      <c r="D35" s="179" t="s">
        <v>1802</v>
      </c>
      <c r="E35" s="121">
        <v>8765</v>
      </c>
      <c r="F35" s="179" t="s">
        <v>172</v>
      </c>
      <c r="G35" s="454" t="s">
        <v>1803</v>
      </c>
      <c r="H35" s="455"/>
    </row>
    <row r="36" spans="1:8" s="21" customFormat="1" x14ac:dyDescent="0.2">
      <c r="A36" s="127" t="s">
        <v>1804</v>
      </c>
      <c r="B36" s="178" t="s">
        <v>1805</v>
      </c>
      <c r="C36" s="178" t="s">
        <v>1806</v>
      </c>
      <c r="D36" s="179" t="s">
        <v>1807</v>
      </c>
      <c r="E36" s="121">
        <v>8761</v>
      </c>
      <c r="F36" s="179" t="s">
        <v>172</v>
      </c>
      <c r="G36" s="471" t="s">
        <v>1803</v>
      </c>
      <c r="H36" s="488"/>
    </row>
    <row r="37" spans="1:8" s="21" customFormat="1" x14ac:dyDescent="0.2">
      <c r="A37" s="127" t="s">
        <v>1808</v>
      </c>
      <c r="B37" s="178" t="s">
        <v>1809</v>
      </c>
      <c r="C37" s="178" t="s">
        <v>1810</v>
      </c>
      <c r="D37" s="179" t="s">
        <v>1811</v>
      </c>
      <c r="E37" s="121">
        <v>8727</v>
      </c>
      <c r="F37" s="179" t="s">
        <v>178</v>
      </c>
      <c r="G37" s="471"/>
      <c r="H37" s="488"/>
    </row>
    <row r="38" spans="1:8" s="21" customFormat="1" x14ac:dyDescent="0.2">
      <c r="A38" s="127" t="s">
        <v>1812</v>
      </c>
      <c r="B38" s="178" t="s">
        <v>1813</v>
      </c>
      <c r="C38" s="178" t="s">
        <v>1814</v>
      </c>
      <c r="D38" s="179" t="s">
        <v>1815</v>
      </c>
      <c r="E38" s="121">
        <v>8725</v>
      </c>
      <c r="F38" s="179" t="s">
        <v>912</v>
      </c>
      <c r="G38" s="471" t="s">
        <v>1816</v>
      </c>
      <c r="H38" s="488"/>
    </row>
    <row r="39" spans="1:8" s="21" customFormat="1" x14ac:dyDescent="0.2">
      <c r="A39" s="127" t="s">
        <v>1817</v>
      </c>
      <c r="B39" s="178" t="s">
        <v>1818</v>
      </c>
      <c r="C39" s="178" t="s">
        <v>1819</v>
      </c>
      <c r="D39" s="179" t="s">
        <v>514</v>
      </c>
      <c r="E39" s="121">
        <v>8704</v>
      </c>
      <c r="F39" s="179" t="s">
        <v>912</v>
      </c>
      <c r="G39" s="471" t="s">
        <v>1820</v>
      </c>
      <c r="H39" s="488"/>
    </row>
    <row r="40" spans="1:8" s="21" customFormat="1" x14ac:dyDescent="0.2">
      <c r="A40" s="127" t="s">
        <v>1821</v>
      </c>
      <c r="B40" s="178" t="s">
        <v>1822</v>
      </c>
      <c r="C40" s="178" t="s">
        <v>1823</v>
      </c>
      <c r="D40" s="183" t="s">
        <v>1824</v>
      </c>
      <c r="E40" s="121">
        <v>8685</v>
      </c>
      <c r="F40" s="179" t="s">
        <v>178</v>
      </c>
      <c r="G40" s="454" t="s">
        <v>1825</v>
      </c>
      <c r="H40" s="455"/>
    </row>
    <row r="41" spans="1:8" s="21" customFormat="1" ht="13.5" customHeight="1" x14ac:dyDescent="0.2">
      <c r="A41" s="192" t="s">
        <v>1829</v>
      </c>
      <c r="B41" s="384" t="s">
        <v>3425</v>
      </c>
      <c r="C41" s="384" t="s">
        <v>3426</v>
      </c>
      <c r="D41" s="386" t="s">
        <v>1830</v>
      </c>
      <c r="E41" s="195">
        <v>8659</v>
      </c>
      <c r="F41" s="385" t="s">
        <v>172</v>
      </c>
      <c r="G41" s="500" t="s">
        <v>3427</v>
      </c>
      <c r="H41" s="488"/>
    </row>
    <row r="42" spans="1:8" s="21" customFormat="1" ht="13.5" thickBot="1" x14ac:dyDescent="0.25">
      <c r="A42" s="130" t="s">
        <v>3373</v>
      </c>
      <c r="B42" s="387" t="s">
        <v>3374</v>
      </c>
      <c r="C42" s="387" t="s">
        <v>3375</v>
      </c>
      <c r="D42" s="387" t="s">
        <v>3376</v>
      </c>
      <c r="E42" s="132">
        <v>8657</v>
      </c>
      <c r="F42" s="180" t="s">
        <v>172</v>
      </c>
      <c r="G42" s="617" t="s">
        <v>3377</v>
      </c>
      <c r="H42" s="451"/>
    </row>
  </sheetData>
  <mergeCells count="45">
    <mergeCell ref="G41:H41"/>
    <mergeCell ref="G40:H40"/>
    <mergeCell ref="G42:H42"/>
    <mergeCell ref="A24:B24"/>
    <mergeCell ref="G33:H33"/>
    <mergeCell ref="G34:H34"/>
    <mergeCell ref="G31:H31"/>
    <mergeCell ref="G32:H32"/>
    <mergeCell ref="G36:H36"/>
    <mergeCell ref="G37:H37"/>
    <mergeCell ref="G38:H38"/>
    <mergeCell ref="G39:H39"/>
    <mergeCell ref="G26:H26"/>
    <mergeCell ref="G27:H27"/>
    <mergeCell ref="G30:H30"/>
    <mergeCell ref="G28:H28"/>
    <mergeCell ref="B17:C17"/>
    <mergeCell ref="E17:H17"/>
    <mergeCell ref="C2:H2"/>
    <mergeCell ref="A12:B12"/>
    <mergeCell ref="C12:D12"/>
    <mergeCell ref="E12:F12"/>
    <mergeCell ref="A13:H13"/>
    <mergeCell ref="D5:E5"/>
    <mergeCell ref="G4:H5"/>
    <mergeCell ref="G7:H9"/>
    <mergeCell ref="A1:B1"/>
    <mergeCell ref="A10:H10"/>
    <mergeCell ref="A11:B11"/>
    <mergeCell ref="C11:D11"/>
    <mergeCell ref="E11:F11"/>
    <mergeCell ref="C1:H1"/>
    <mergeCell ref="C3:H3"/>
    <mergeCell ref="D4:E4"/>
    <mergeCell ref="B8:E9"/>
    <mergeCell ref="A2:B2"/>
    <mergeCell ref="G35:H35"/>
    <mergeCell ref="G23:H23"/>
    <mergeCell ref="G24:H24"/>
    <mergeCell ref="B19:H19"/>
    <mergeCell ref="A23:B23"/>
    <mergeCell ref="B21:H21"/>
    <mergeCell ref="D23:F23"/>
    <mergeCell ref="D24:F24"/>
    <mergeCell ref="G29:H29"/>
  </mergeCells>
  <phoneticPr fontId="0" type="noConversion"/>
  <hyperlinks>
    <hyperlink ref="A2:B2" location="Overview!A1" tooltip="Go to Trail Network Overview sheet" display="Trail Network Overview" xr:uid="{00000000-0004-0000-2200-000000000000}"/>
    <hyperlink ref="D4:E4" location="Blue9!A1" display="Blue River/ hwy 9" xr:uid="{00000000-0004-0000-2200-000001000000}"/>
    <hyperlink ref="D5:E5" location="DillonResLoop!A1" display="Dillon Reservoir Loop" xr:uid="{00000000-0004-0000-2200-000002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1040" divId="CO_70_11040" sourceType="sheet" destinationFile="C:\GPS\Bicycle\CO_70\CO_70_SVT.htm" title="GeoBiking CO70 SVT Trail Description"/>
  </webPublishItem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41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7</v>
      </c>
      <c r="B1" s="436"/>
      <c r="C1" s="437" t="s">
        <v>8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9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12" t="s">
        <v>10</v>
      </c>
      <c r="C4" s="30" t="s">
        <v>91</v>
      </c>
      <c r="D4" s="421" t="s">
        <v>50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 t="s">
        <v>49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COUNT(E28:E41)</f>
        <v>14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41192</v>
      </c>
      <c r="G7" s="431"/>
      <c r="H7" s="431"/>
    </row>
    <row r="8" spans="1:9" x14ac:dyDescent="0.2">
      <c r="A8" s="44" t="s">
        <v>61</v>
      </c>
      <c r="B8" s="433" t="s">
        <v>47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11.7</v>
      </c>
      <c r="D12" s="444"/>
      <c r="E12" s="443">
        <v>10.4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E28</f>
        <v>9131</v>
      </c>
      <c r="B15" s="16">
        <f>E41</f>
        <v>10608</v>
      </c>
      <c r="C15" s="17">
        <v>9130</v>
      </c>
      <c r="D15" s="17">
        <v>10608</v>
      </c>
      <c r="E15" s="17">
        <v>1467</v>
      </c>
      <c r="F15" s="17">
        <v>1882</v>
      </c>
      <c r="G15" s="17">
        <v>415</v>
      </c>
      <c r="H15" s="3">
        <v>3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17" t="s">
        <v>657</v>
      </c>
      <c r="F18" s="14"/>
      <c r="G18" s="46" t="s">
        <v>6</v>
      </c>
      <c r="H18" s="181">
        <v>213</v>
      </c>
    </row>
    <row r="19" spans="1:8" s="7" customFormat="1" ht="12.75" customHeight="1" x14ac:dyDescent="0.2">
      <c r="A19" s="26" t="s">
        <v>158</v>
      </c>
      <c r="B19" s="448" t="s">
        <v>728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89" t="s">
        <v>658</v>
      </c>
      <c r="C21" s="448"/>
      <c r="D21" s="448"/>
      <c r="E21" s="448"/>
      <c r="F21" s="448"/>
      <c r="G21" s="448"/>
      <c r="H21" s="448"/>
    </row>
    <row r="22" spans="1:8" s="7" customFormat="1" ht="25.5" customHeight="1" x14ac:dyDescent="0.2">
      <c r="A22" s="26"/>
      <c r="B22" s="480" t="s">
        <v>726</v>
      </c>
      <c r="C22" s="452"/>
      <c r="D22" s="452"/>
      <c r="E22" s="452"/>
      <c r="F22" s="452"/>
      <c r="G22" s="452"/>
      <c r="H22" s="452"/>
    </row>
    <row r="23" spans="1:8" ht="13.5" thickBot="1" x14ac:dyDescent="0.25"/>
    <row r="24" spans="1:8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8" x14ac:dyDescent="0.2">
      <c r="A25" s="618" t="s">
        <v>144</v>
      </c>
      <c r="B25" s="618"/>
      <c r="C25" s="47" t="s">
        <v>147</v>
      </c>
      <c r="D25" s="458" t="s">
        <v>475</v>
      </c>
      <c r="E25" s="458"/>
      <c r="F25" s="458"/>
      <c r="G25" s="458" t="s">
        <v>729</v>
      </c>
      <c r="H25" s="458"/>
    </row>
    <row r="26" spans="1:8" ht="13.5" thickBot="1" x14ac:dyDescent="0.25"/>
    <row r="27" spans="1:8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8" s="21" customFormat="1" x14ac:dyDescent="0.2">
      <c r="A28" s="123" t="s">
        <v>659</v>
      </c>
      <c r="B28" s="124" t="s">
        <v>660</v>
      </c>
      <c r="C28" s="124" t="s">
        <v>661</v>
      </c>
      <c r="D28" s="125" t="s">
        <v>286</v>
      </c>
      <c r="E28" s="126">
        <v>9131</v>
      </c>
      <c r="F28" s="125" t="s">
        <v>166</v>
      </c>
      <c r="G28" s="497" t="s">
        <v>287</v>
      </c>
      <c r="H28" s="475"/>
    </row>
    <row r="29" spans="1:8" s="21" customFormat="1" x14ac:dyDescent="0.2">
      <c r="A29" s="127" t="s">
        <v>662</v>
      </c>
      <c r="B29" s="128" t="s">
        <v>294</v>
      </c>
      <c r="C29" s="128" t="s">
        <v>663</v>
      </c>
      <c r="D29" s="129" t="s">
        <v>664</v>
      </c>
      <c r="E29" s="121">
        <v>9127</v>
      </c>
      <c r="F29" s="129" t="s">
        <v>172</v>
      </c>
      <c r="G29" s="469" t="s">
        <v>665</v>
      </c>
      <c r="H29" s="455"/>
    </row>
    <row r="30" spans="1:8" s="21" customFormat="1" x14ac:dyDescent="0.2">
      <c r="A30" s="127" t="s">
        <v>670</v>
      </c>
      <c r="B30" s="128" t="s">
        <v>666</v>
      </c>
      <c r="C30" s="128" t="s">
        <v>667</v>
      </c>
      <c r="D30" s="129" t="s">
        <v>668</v>
      </c>
      <c r="E30" s="121">
        <v>9304</v>
      </c>
      <c r="F30" s="129" t="s">
        <v>235</v>
      </c>
      <c r="G30" s="469" t="s">
        <v>669</v>
      </c>
      <c r="H30" s="455"/>
    </row>
    <row r="31" spans="1:8" x14ac:dyDescent="0.2">
      <c r="A31" s="127" t="s">
        <v>671</v>
      </c>
      <c r="B31" s="128" t="s">
        <v>672</v>
      </c>
      <c r="C31" s="128" t="s">
        <v>673</v>
      </c>
      <c r="D31" s="129" t="s">
        <v>674</v>
      </c>
      <c r="E31" s="121">
        <v>9488</v>
      </c>
      <c r="F31" s="129" t="s">
        <v>498</v>
      </c>
      <c r="G31" s="469" t="s">
        <v>675</v>
      </c>
      <c r="H31" s="470"/>
    </row>
    <row r="32" spans="1:8" x14ac:dyDescent="0.2">
      <c r="A32" s="127" t="s">
        <v>676</v>
      </c>
      <c r="B32" s="128" t="s">
        <v>677</v>
      </c>
      <c r="C32" s="128" t="s">
        <v>678</v>
      </c>
      <c r="D32" s="129" t="s">
        <v>679</v>
      </c>
      <c r="E32" s="121">
        <v>9662</v>
      </c>
      <c r="F32" s="129" t="s">
        <v>235</v>
      </c>
      <c r="G32" s="494" t="s">
        <v>680</v>
      </c>
      <c r="H32" s="470"/>
    </row>
    <row r="33" spans="1:8" s="21" customFormat="1" x14ac:dyDescent="0.2">
      <c r="A33" s="127" t="s">
        <v>681</v>
      </c>
      <c r="B33" s="128" t="s">
        <v>682</v>
      </c>
      <c r="C33" s="128" t="s">
        <v>683</v>
      </c>
      <c r="D33" s="129" t="s">
        <v>684</v>
      </c>
      <c r="E33" s="121">
        <v>9689</v>
      </c>
      <c r="F33" s="129" t="s">
        <v>166</v>
      </c>
      <c r="G33" s="469" t="s">
        <v>685</v>
      </c>
      <c r="H33" s="455"/>
    </row>
    <row r="34" spans="1:8" s="21" customFormat="1" x14ac:dyDescent="0.2">
      <c r="A34" s="127" t="s">
        <v>686</v>
      </c>
      <c r="B34" s="128" t="s">
        <v>687</v>
      </c>
      <c r="C34" s="128" t="s">
        <v>688</v>
      </c>
      <c r="D34" s="129" t="s">
        <v>689</v>
      </c>
      <c r="E34" s="121">
        <v>9701</v>
      </c>
      <c r="F34" s="129" t="s">
        <v>172</v>
      </c>
      <c r="G34" s="469" t="s">
        <v>690</v>
      </c>
      <c r="H34" s="455"/>
    </row>
    <row r="35" spans="1:8" s="21" customFormat="1" x14ac:dyDescent="0.2">
      <c r="A35" s="127" t="s">
        <v>691</v>
      </c>
      <c r="B35" s="128" t="s">
        <v>692</v>
      </c>
      <c r="C35" s="128" t="s">
        <v>693</v>
      </c>
      <c r="D35" s="129" t="s">
        <v>694</v>
      </c>
      <c r="E35" s="121">
        <v>9708</v>
      </c>
      <c r="F35" s="129" t="s">
        <v>72</v>
      </c>
      <c r="G35" s="469" t="s">
        <v>695</v>
      </c>
      <c r="H35" s="455"/>
    </row>
    <row r="36" spans="1:8" s="21" customFormat="1" x14ac:dyDescent="0.2">
      <c r="A36" s="127" t="s">
        <v>696</v>
      </c>
      <c r="B36" s="128" t="s">
        <v>697</v>
      </c>
      <c r="C36" s="128" t="s">
        <v>698</v>
      </c>
      <c r="D36" s="129" t="s">
        <v>699</v>
      </c>
      <c r="E36" s="121">
        <v>9790</v>
      </c>
      <c r="F36" s="129" t="s">
        <v>700</v>
      </c>
      <c r="G36" s="469" t="s">
        <v>701</v>
      </c>
      <c r="H36" s="455"/>
    </row>
    <row r="37" spans="1:8" s="21" customFormat="1" x14ac:dyDescent="0.2">
      <c r="A37" s="127" t="s">
        <v>702</v>
      </c>
      <c r="B37" s="128" t="s">
        <v>703</v>
      </c>
      <c r="C37" s="128" t="s">
        <v>704</v>
      </c>
      <c r="D37" s="122" t="s">
        <v>705</v>
      </c>
      <c r="E37" s="121">
        <v>9831</v>
      </c>
      <c r="F37" s="129" t="s">
        <v>172</v>
      </c>
      <c r="G37" s="469" t="s">
        <v>706</v>
      </c>
      <c r="H37" s="455"/>
    </row>
    <row r="38" spans="1:8" s="21" customFormat="1" x14ac:dyDescent="0.2">
      <c r="A38" s="127" t="s">
        <v>707</v>
      </c>
      <c r="B38" s="128" t="s">
        <v>708</v>
      </c>
      <c r="C38" s="128" t="s">
        <v>709</v>
      </c>
      <c r="D38" s="129" t="s">
        <v>710</v>
      </c>
      <c r="E38" s="121">
        <v>10133</v>
      </c>
      <c r="F38" s="129" t="s">
        <v>235</v>
      </c>
      <c r="G38" s="469" t="s">
        <v>669</v>
      </c>
      <c r="H38" s="455"/>
    </row>
    <row r="39" spans="1:8" s="21" customFormat="1" x14ac:dyDescent="0.2">
      <c r="A39" s="127" t="s">
        <v>716</v>
      </c>
      <c r="B39" s="128" t="s">
        <v>717</v>
      </c>
      <c r="C39" s="128" t="s">
        <v>718</v>
      </c>
      <c r="D39" s="129" t="s">
        <v>719</v>
      </c>
      <c r="E39" s="121">
        <v>10540</v>
      </c>
      <c r="F39" s="129" t="s">
        <v>720</v>
      </c>
      <c r="G39" s="469"/>
      <c r="H39" s="455"/>
    </row>
    <row r="40" spans="1:8" s="21" customFormat="1" x14ac:dyDescent="0.2">
      <c r="A40" s="127" t="s">
        <v>721</v>
      </c>
      <c r="B40" s="128" t="s">
        <v>722</v>
      </c>
      <c r="C40" s="128" t="s">
        <v>723</v>
      </c>
      <c r="D40" s="129" t="s">
        <v>724</v>
      </c>
      <c r="E40" s="121">
        <v>10567</v>
      </c>
      <c r="F40" s="129" t="s">
        <v>166</v>
      </c>
      <c r="G40" s="469" t="s">
        <v>725</v>
      </c>
      <c r="H40" s="455"/>
    </row>
    <row r="41" spans="1:8" s="21" customFormat="1" ht="13.5" thickBot="1" x14ac:dyDescent="0.25">
      <c r="A41" s="130" t="s">
        <v>711</v>
      </c>
      <c r="B41" s="131" t="s">
        <v>712</v>
      </c>
      <c r="C41" s="131" t="s">
        <v>713</v>
      </c>
      <c r="D41" s="131" t="s">
        <v>714</v>
      </c>
      <c r="E41" s="132">
        <v>10608</v>
      </c>
      <c r="F41" s="131" t="s">
        <v>498</v>
      </c>
      <c r="G41" s="521" t="s">
        <v>715</v>
      </c>
      <c r="H41" s="451"/>
    </row>
  </sheetData>
  <mergeCells count="44">
    <mergeCell ref="G31:H31"/>
    <mergeCell ref="A13:H13"/>
    <mergeCell ref="B19:H19"/>
    <mergeCell ref="G7:H9"/>
    <mergeCell ref="B17:C17"/>
    <mergeCell ref="E12:F12"/>
    <mergeCell ref="B22:H22"/>
    <mergeCell ref="A24:B24"/>
    <mergeCell ref="E17:H17"/>
    <mergeCell ref="B21:H21"/>
    <mergeCell ref="D24:F24"/>
    <mergeCell ref="G25:H25"/>
    <mergeCell ref="G24:H24"/>
    <mergeCell ref="A12:B12"/>
    <mergeCell ref="C12:D12"/>
    <mergeCell ref="A1:B1"/>
    <mergeCell ref="A10:H10"/>
    <mergeCell ref="A11:B11"/>
    <mergeCell ref="C11:D11"/>
    <mergeCell ref="E11:F11"/>
    <mergeCell ref="C1:H1"/>
    <mergeCell ref="B8:E9"/>
    <mergeCell ref="D5:E5"/>
    <mergeCell ref="G4:H5"/>
    <mergeCell ref="A2:B2"/>
    <mergeCell ref="C2:H2"/>
    <mergeCell ref="C3:H3"/>
    <mergeCell ref="D4:E4"/>
    <mergeCell ref="G41:H41"/>
    <mergeCell ref="A25:B25"/>
    <mergeCell ref="G34:H34"/>
    <mergeCell ref="G35:H35"/>
    <mergeCell ref="G38:H38"/>
    <mergeCell ref="G33:H33"/>
    <mergeCell ref="G29:H29"/>
    <mergeCell ref="G30:H30"/>
    <mergeCell ref="G39:H39"/>
    <mergeCell ref="G40:H40"/>
    <mergeCell ref="G36:H36"/>
    <mergeCell ref="G37:H37"/>
    <mergeCell ref="G28:H28"/>
    <mergeCell ref="G27:H27"/>
    <mergeCell ref="G32:H32"/>
    <mergeCell ref="D25:F25"/>
  </mergeCells>
  <phoneticPr fontId="0" type="noConversion"/>
  <hyperlinks>
    <hyperlink ref="A2:B2" location="Overview!A1" tooltip="Go to Trail Network Overview sheet" display="Trail Network Overview" xr:uid="{00000000-0004-0000-2300-000000000000}"/>
    <hyperlink ref="B8:C8" r:id="rId1" display="Native Legend Trail and Open Space" xr:uid="{00000000-0004-0000-2300-000001000000}"/>
    <hyperlink ref="B8:E8" r:id="rId2" display="https://www.crgov.com/files/woodlands bowl map.pdf" xr:uid="{00000000-0004-0000-2300-000002000000}"/>
    <hyperlink ref="B8:E9" r:id="rId3" display="co.summit.co.us/DocumentView.aspx?DID=910" xr:uid="{00000000-0004-0000-2300-000003000000}"/>
    <hyperlink ref="D4:E4" location="FriscoRidge!A1" display="Frisco BreckenRidge" xr:uid="{00000000-0004-0000-2300-000004000000}"/>
    <hyperlink ref="D5:E5" location="VailPass!A1" display="Vail Pass" xr:uid="{00000000-0004-0000-2300-000005000000}"/>
  </hyperlinks>
  <pageMargins left="1" right="0.75" top="0.75" bottom="0.75" header="0.5" footer="0.5"/>
  <pageSetup scale="75" orientation="portrait" r:id="rId4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32287" divId="CO_70_32287" sourceType="sheet" destinationFile="C:\GPS\Bicycle\CO_70\CO_70_TMC.htm" title="GeoBiking CO_70 TMC Trail Description" autoRepublish="1"/>
  </webPublishItem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L39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739</v>
      </c>
      <c r="B1" s="436"/>
      <c r="C1" s="437" t="s">
        <v>740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82" t="s">
        <v>741</v>
      </c>
      <c r="C4" s="30" t="s">
        <v>91</v>
      </c>
      <c r="D4" s="421" t="s">
        <v>49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 t="s">
        <v>735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COUNT(E28:E39)</f>
        <v>12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/>
      <c r="H7" s="431"/>
    </row>
    <row r="8" spans="1:9" ht="12.75" customHeight="1" x14ac:dyDescent="0.2">
      <c r="A8" s="44" t="s">
        <v>61</v>
      </c>
      <c r="B8" s="433" t="s">
        <v>1112</v>
      </c>
      <c r="C8" s="440"/>
      <c r="D8" s="440"/>
      <c r="E8" s="440"/>
      <c r="F8" s="54" t="s">
        <v>108</v>
      </c>
      <c r="G8" s="431"/>
      <c r="H8" s="431"/>
    </row>
    <row r="9" spans="1:9" ht="13.5" thickBot="1" x14ac:dyDescent="0.25">
      <c r="A9" s="29"/>
      <c r="B9" s="173"/>
      <c r="C9" s="173"/>
      <c r="D9" s="173"/>
      <c r="E9" s="173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7.1</v>
      </c>
      <c r="D12" s="444"/>
      <c r="E12" s="443">
        <v>6.9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E28</f>
        <v>8369</v>
      </c>
      <c r="B15" s="16">
        <f>E39</f>
        <v>7925</v>
      </c>
      <c r="C15" s="17">
        <v>7925</v>
      </c>
      <c r="D15" s="17">
        <v>8369</v>
      </c>
      <c r="E15" s="17">
        <f>B15 - A15</f>
        <v>-444</v>
      </c>
      <c r="F15" s="17">
        <v>391</v>
      </c>
      <c r="G15" s="17">
        <v>849</v>
      </c>
      <c r="H15" s="3">
        <v>3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12" s="7" customFormat="1" ht="12.75" customHeight="1" x14ac:dyDescent="0.2">
      <c r="A17" s="26" t="s">
        <v>157</v>
      </c>
      <c r="B17" s="448" t="s">
        <v>142</v>
      </c>
      <c r="C17" s="448"/>
      <c r="D17" s="46" t="s">
        <v>160</v>
      </c>
      <c r="E17" s="449"/>
      <c r="F17" s="449"/>
      <c r="G17" s="449"/>
      <c r="H17" s="449"/>
    </row>
    <row r="18" spans="1:12" s="7" customFormat="1" x14ac:dyDescent="0.2">
      <c r="A18" s="15"/>
      <c r="B18" s="15"/>
      <c r="C18" s="13"/>
      <c r="D18" s="46" t="s">
        <v>88</v>
      </c>
      <c r="E18" s="14" t="s">
        <v>1110</v>
      </c>
      <c r="F18" s="14"/>
      <c r="G18" s="46" t="s">
        <v>6</v>
      </c>
      <c r="H18" s="181">
        <v>215</v>
      </c>
    </row>
    <row r="19" spans="1:12" s="7" customFormat="1" ht="12.75" customHeight="1" x14ac:dyDescent="0.2">
      <c r="A19" s="26" t="s">
        <v>158</v>
      </c>
      <c r="B19" s="448"/>
      <c r="C19" s="448"/>
      <c r="D19" s="448"/>
      <c r="E19" s="448"/>
      <c r="F19" s="448"/>
      <c r="G19" s="448"/>
      <c r="H19" s="448"/>
    </row>
    <row r="20" spans="1:12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12" s="7" customFormat="1" ht="25.5" customHeight="1" x14ac:dyDescent="0.2">
      <c r="A21" s="26" t="s">
        <v>159</v>
      </c>
      <c r="B21" s="452" t="s">
        <v>59</v>
      </c>
      <c r="C21" s="549"/>
      <c r="D21" s="549"/>
      <c r="E21" s="549"/>
      <c r="F21" s="549"/>
      <c r="G21" s="549"/>
      <c r="H21" s="549"/>
    </row>
    <row r="22" spans="1:12" s="7" customFormat="1" ht="25.5" customHeight="1" x14ac:dyDescent="0.2">
      <c r="A22" s="26"/>
      <c r="B22" s="480"/>
      <c r="C22" s="452"/>
      <c r="D22" s="452"/>
      <c r="E22" s="452"/>
      <c r="F22" s="452"/>
      <c r="G22" s="452"/>
      <c r="H22" s="452"/>
    </row>
    <row r="23" spans="1:12" ht="13.5" thickBot="1" x14ac:dyDescent="0.25"/>
    <row r="24" spans="1:12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12" x14ac:dyDescent="0.2">
      <c r="A25" s="621" t="s">
        <v>64</v>
      </c>
      <c r="B25" s="621"/>
      <c r="C25" s="146" t="s">
        <v>64</v>
      </c>
      <c r="D25" s="457" t="s">
        <v>1114</v>
      </c>
      <c r="E25" s="458"/>
      <c r="F25" s="458"/>
      <c r="G25" s="457" t="s">
        <v>1113</v>
      </c>
      <c r="H25" s="458"/>
      <c r="L25" s="145"/>
    </row>
    <row r="26" spans="1:12" ht="13.5" thickBot="1" x14ac:dyDescent="0.25"/>
    <row r="27" spans="1:12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12" s="21" customFormat="1" ht="39.75" customHeight="1" x14ac:dyDescent="0.2">
      <c r="A28" s="60" t="s">
        <v>799</v>
      </c>
      <c r="B28" s="61" t="s">
        <v>792</v>
      </c>
      <c r="C28" s="61" t="s">
        <v>800</v>
      </c>
      <c r="D28" s="62" t="s">
        <v>794</v>
      </c>
      <c r="E28" s="63">
        <v>8369</v>
      </c>
      <c r="F28" s="62" t="s">
        <v>166</v>
      </c>
      <c r="G28" s="619" t="s">
        <v>801</v>
      </c>
      <c r="H28" s="620"/>
    </row>
    <row r="29" spans="1:12" s="21" customFormat="1" x14ac:dyDescent="0.2">
      <c r="A29" s="79" t="s">
        <v>802</v>
      </c>
      <c r="B29" s="80" t="s">
        <v>803</v>
      </c>
      <c r="C29" s="80" t="s">
        <v>804</v>
      </c>
      <c r="D29" s="78" t="s">
        <v>805</v>
      </c>
      <c r="E29" s="77">
        <v>8436</v>
      </c>
      <c r="F29" s="78" t="s">
        <v>172</v>
      </c>
      <c r="G29" s="482" t="s">
        <v>806</v>
      </c>
      <c r="H29" s="472"/>
    </row>
    <row r="30" spans="1:12" s="21" customFormat="1" x14ac:dyDescent="0.2">
      <c r="A30" s="79" t="s">
        <v>807</v>
      </c>
      <c r="B30" s="80" t="s">
        <v>808</v>
      </c>
      <c r="C30" s="80" t="s">
        <v>809</v>
      </c>
      <c r="D30" s="78" t="s">
        <v>810</v>
      </c>
      <c r="E30" s="77">
        <v>8343</v>
      </c>
      <c r="F30" s="78" t="s">
        <v>577</v>
      </c>
      <c r="G30" s="482"/>
      <c r="H30" s="472"/>
    </row>
    <row r="31" spans="1:12" x14ac:dyDescent="0.2">
      <c r="A31" s="64" t="s">
        <v>811</v>
      </c>
      <c r="B31" s="65" t="s">
        <v>812</v>
      </c>
      <c r="C31" s="65" t="s">
        <v>813</v>
      </c>
      <c r="D31" s="66" t="s">
        <v>814</v>
      </c>
      <c r="E31" s="67">
        <v>8305</v>
      </c>
      <c r="F31" s="66" t="s">
        <v>172</v>
      </c>
      <c r="G31" s="550" t="s">
        <v>815</v>
      </c>
      <c r="H31" s="547"/>
    </row>
    <row r="32" spans="1:12" x14ac:dyDescent="0.2">
      <c r="A32" s="64" t="s">
        <v>816</v>
      </c>
      <c r="B32" s="65" t="s">
        <v>817</v>
      </c>
      <c r="C32" s="65" t="s">
        <v>818</v>
      </c>
      <c r="D32" s="66" t="s">
        <v>814</v>
      </c>
      <c r="E32" s="67">
        <v>8248</v>
      </c>
      <c r="F32" s="66" t="s">
        <v>172</v>
      </c>
      <c r="G32" s="551" t="s">
        <v>819</v>
      </c>
      <c r="H32" s="547"/>
    </row>
    <row r="33" spans="1:8" s="21" customFormat="1" x14ac:dyDescent="0.2">
      <c r="A33" s="64" t="s">
        <v>820</v>
      </c>
      <c r="B33" s="65" t="s">
        <v>821</v>
      </c>
      <c r="C33" s="65" t="s">
        <v>822</v>
      </c>
      <c r="D33" s="66" t="s">
        <v>823</v>
      </c>
      <c r="E33" s="67">
        <v>8268</v>
      </c>
      <c r="F33" s="66" t="s">
        <v>577</v>
      </c>
      <c r="G33" s="550" t="s">
        <v>824</v>
      </c>
      <c r="H33" s="540"/>
    </row>
    <row r="34" spans="1:8" s="21" customFormat="1" x14ac:dyDescent="0.2">
      <c r="A34" s="64" t="s">
        <v>825</v>
      </c>
      <c r="B34" s="65" t="s">
        <v>826</v>
      </c>
      <c r="C34" s="65" t="s">
        <v>827</v>
      </c>
      <c r="D34" s="66" t="s">
        <v>829</v>
      </c>
      <c r="E34" s="67">
        <v>8255</v>
      </c>
      <c r="F34" s="66" t="s">
        <v>577</v>
      </c>
      <c r="G34" s="550" t="s">
        <v>828</v>
      </c>
      <c r="H34" s="540"/>
    </row>
    <row r="35" spans="1:8" s="21" customFormat="1" x14ac:dyDescent="0.2">
      <c r="A35" s="64" t="s">
        <v>830</v>
      </c>
      <c r="B35" s="65" t="s">
        <v>831</v>
      </c>
      <c r="C35" s="65" t="s">
        <v>832</v>
      </c>
      <c r="D35" s="66" t="s">
        <v>833</v>
      </c>
      <c r="E35" s="67">
        <v>8189</v>
      </c>
      <c r="F35" s="66" t="s">
        <v>172</v>
      </c>
      <c r="G35" s="550" t="s">
        <v>834</v>
      </c>
      <c r="H35" s="540"/>
    </row>
    <row r="36" spans="1:8" s="21" customFormat="1" x14ac:dyDescent="0.2">
      <c r="A36" s="64" t="s">
        <v>835</v>
      </c>
      <c r="B36" s="65" t="s">
        <v>836</v>
      </c>
      <c r="C36" s="65" t="s">
        <v>837</v>
      </c>
      <c r="D36" s="66" t="s">
        <v>838</v>
      </c>
      <c r="E36" s="67">
        <v>8208</v>
      </c>
      <c r="F36" s="66" t="s">
        <v>172</v>
      </c>
      <c r="G36" s="482" t="s">
        <v>839</v>
      </c>
      <c r="H36" s="472"/>
    </row>
    <row r="37" spans="1:8" s="21" customFormat="1" x14ac:dyDescent="0.2">
      <c r="A37" s="64" t="s">
        <v>850</v>
      </c>
      <c r="B37" s="65" t="s">
        <v>851</v>
      </c>
      <c r="C37" s="65" t="s">
        <v>852</v>
      </c>
      <c r="D37" s="66" t="s">
        <v>853</v>
      </c>
      <c r="E37" s="67">
        <v>8190</v>
      </c>
      <c r="F37" s="66" t="s">
        <v>770</v>
      </c>
      <c r="G37" s="492" t="s">
        <v>854</v>
      </c>
      <c r="H37" s="472"/>
    </row>
    <row r="38" spans="1:8" s="21" customFormat="1" x14ac:dyDescent="0.2">
      <c r="A38" s="64" t="s">
        <v>840</v>
      </c>
      <c r="B38" s="65" t="s">
        <v>841</v>
      </c>
      <c r="C38" s="65" t="s">
        <v>842</v>
      </c>
      <c r="D38" s="75" t="s">
        <v>843</v>
      </c>
      <c r="E38" s="67">
        <v>7955</v>
      </c>
      <c r="F38" s="66" t="s">
        <v>172</v>
      </c>
      <c r="G38" s="482" t="s">
        <v>844</v>
      </c>
      <c r="H38" s="472"/>
    </row>
    <row r="39" spans="1:8" s="21" customFormat="1" ht="13.5" thickBot="1" x14ac:dyDescent="0.25">
      <c r="A39" s="68" t="s">
        <v>845</v>
      </c>
      <c r="B39" s="72" t="s">
        <v>846</v>
      </c>
      <c r="C39" s="73" t="s">
        <v>847</v>
      </c>
      <c r="D39" s="73" t="s">
        <v>848</v>
      </c>
      <c r="E39" s="76">
        <v>7925</v>
      </c>
      <c r="F39" s="74" t="s">
        <v>172</v>
      </c>
      <c r="G39" s="574" t="s">
        <v>849</v>
      </c>
      <c r="H39" s="536"/>
    </row>
  </sheetData>
  <mergeCells count="42">
    <mergeCell ref="A1:B1"/>
    <mergeCell ref="C1:H1"/>
    <mergeCell ref="A2:B2"/>
    <mergeCell ref="C2:H2"/>
    <mergeCell ref="C3:H3"/>
    <mergeCell ref="D4:E4"/>
    <mergeCell ref="G4:H5"/>
    <mergeCell ref="D5:E5"/>
    <mergeCell ref="G7:H9"/>
    <mergeCell ref="A10:H10"/>
    <mergeCell ref="A11:B11"/>
    <mergeCell ref="C11:D11"/>
    <mergeCell ref="E11:F11"/>
    <mergeCell ref="B8:E8"/>
    <mergeCell ref="A12:B12"/>
    <mergeCell ref="C12:D12"/>
    <mergeCell ref="E12:F12"/>
    <mergeCell ref="A13:H13"/>
    <mergeCell ref="B17:C17"/>
    <mergeCell ref="E17:H17"/>
    <mergeCell ref="B19:H19"/>
    <mergeCell ref="B21:H21"/>
    <mergeCell ref="B22:H22"/>
    <mergeCell ref="A24:B24"/>
    <mergeCell ref="D24:F24"/>
    <mergeCell ref="G24:H24"/>
    <mergeCell ref="A25:B25"/>
    <mergeCell ref="D25:F25"/>
    <mergeCell ref="G25:H25"/>
    <mergeCell ref="G27:H27"/>
    <mergeCell ref="G28:H28"/>
    <mergeCell ref="G29:H29"/>
    <mergeCell ref="G37:H37"/>
    <mergeCell ref="G36:H36"/>
    <mergeCell ref="G38:H38"/>
    <mergeCell ref="G39:H39"/>
    <mergeCell ref="G30:H30"/>
    <mergeCell ref="G31:H31"/>
    <mergeCell ref="G32:H32"/>
    <mergeCell ref="G33:H33"/>
    <mergeCell ref="G34:H34"/>
    <mergeCell ref="G35:H35"/>
  </mergeCells>
  <hyperlinks>
    <hyperlink ref="A2:B2" location="Overview!A1" tooltip="Go to Trail Network Overview sheet" display="Trail Network Overview" xr:uid="{00000000-0004-0000-2400-000000000000}"/>
    <hyperlink ref="D4:E4" location="VailPass!A1" display="Vail Pass" xr:uid="{00000000-0004-0000-2400-000001000000}"/>
    <hyperlink ref="D5:E5" location="GoreValley!A1" display="Gore Valley Regional Trail" xr:uid="{00000000-0004-0000-2400-000002000000}"/>
    <hyperlink ref="B8" r:id="rId1" xr:uid="{00000000-0004-0000-2400-000003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6548" divId="CO_70_26548" sourceType="sheet" destinationFile="C:\GPS\Bicycle\CO_70\CO_70_VNR.htm" title="GeoBiking CO_70 VNR Trail Description" autoRepublish="1"/>
  </webPublishItem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I37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32</v>
      </c>
      <c r="B1" s="436"/>
      <c r="C1" s="437" t="s">
        <v>33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89" t="s">
        <v>34</v>
      </c>
      <c r="C4" s="30" t="s">
        <v>91</v>
      </c>
      <c r="D4" s="439" t="s">
        <v>745</v>
      </c>
      <c r="E4" s="439"/>
      <c r="F4" s="30" t="s">
        <v>93</v>
      </c>
      <c r="G4" s="422" t="s">
        <v>750</v>
      </c>
      <c r="H4" s="422"/>
      <c r="I4" s="21"/>
    </row>
    <row r="5" spans="1:9" x14ac:dyDescent="0.2">
      <c r="A5" s="29"/>
      <c r="B5" s="28"/>
      <c r="C5" s="20"/>
      <c r="D5" s="421" t="s">
        <v>48</v>
      </c>
      <c r="E5" s="421"/>
      <c r="G5" s="422"/>
      <c r="H5" s="422"/>
      <c r="I5" s="21"/>
    </row>
    <row r="6" spans="1:9" x14ac:dyDescent="0.2">
      <c r="A6" s="20" t="s">
        <v>87</v>
      </c>
      <c r="B6" s="35">
        <f>COUNT(E28:E37)</f>
        <v>10</v>
      </c>
      <c r="C6"/>
      <c r="D6" s="421" t="s">
        <v>748</v>
      </c>
      <c r="E6" s="421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/>
      <c r="H7" s="431"/>
    </row>
    <row r="8" spans="1:9" ht="12.75" customHeight="1" x14ac:dyDescent="0.2">
      <c r="A8" s="44" t="s">
        <v>61</v>
      </c>
      <c r="B8" s="433" t="s">
        <v>1112</v>
      </c>
      <c r="C8" s="440"/>
      <c r="D8" s="440"/>
      <c r="E8" s="440"/>
      <c r="F8" s="54" t="s">
        <v>108</v>
      </c>
      <c r="G8" s="431"/>
      <c r="H8" s="431"/>
    </row>
    <row r="9" spans="1:9" ht="13.5" thickBot="1" x14ac:dyDescent="0.25">
      <c r="A9" s="29"/>
      <c r="B9" s="173"/>
      <c r="C9" s="173"/>
      <c r="D9" s="173"/>
      <c r="E9" s="173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11.3</v>
      </c>
      <c r="D12" s="444"/>
      <c r="E12" s="443">
        <v>9.6999999999999993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E28</f>
        <v>10567</v>
      </c>
      <c r="B15" s="16">
        <f>E37</f>
        <v>8369</v>
      </c>
      <c r="C15" s="17">
        <v>8369</v>
      </c>
      <c r="D15" s="17">
        <v>10624</v>
      </c>
      <c r="E15" s="17">
        <f>B15 - A15</f>
        <v>-2198</v>
      </c>
      <c r="F15" s="17">
        <v>440</v>
      </c>
      <c r="G15" s="17">
        <v>2617</v>
      </c>
      <c r="H15" s="3">
        <v>5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749</v>
      </c>
      <c r="C17" s="448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17" t="s">
        <v>1100</v>
      </c>
      <c r="F18" s="14"/>
      <c r="G18" s="46" t="s">
        <v>6</v>
      </c>
      <c r="H18" s="181">
        <v>223</v>
      </c>
    </row>
    <row r="19" spans="1:8" s="7" customFormat="1" ht="12.75" customHeight="1" x14ac:dyDescent="0.2">
      <c r="A19" s="26" t="s">
        <v>158</v>
      </c>
      <c r="B19" s="448"/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 t="s">
        <v>1509</v>
      </c>
      <c r="C21" s="549"/>
      <c r="D21" s="549"/>
      <c r="E21" s="549"/>
      <c r="F21" s="549"/>
      <c r="G21" s="549"/>
      <c r="H21" s="549"/>
    </row>
    <row r="22" spans="1:8" s="7" customFormat="1" ht="25.5" customHeight="1" x14ac:dyDescent="0.2">
      <c r="A22" s="26"/>
      <c r="B22" s="480"/>
      <c r="C22" s="452"/>
      <c r="D22" s="452"/>
      <c r="E22" s="452"/>
      <c r="F22" s="452"/>
      <c r="G22" s="452"/>
      <c r="H22" s="452"/>
    </row>
    <row r="23" spans="1:8" ht="13.5" thickBot="1" x14ac:dyDescent="0.25"/>
    <row r="24" spans="1:8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8" x14ac:dyDescent="0.2">
      <c r="A25" s="622" t="s">
        <v>62</v>
      </c>
      <c r="B25" s="622"/>
      <c r="C25" s="88" t="s">
        <v>63</v>
      </c>
      <c r="D25" s="457" t="s">
        <v>1748</v>
      </c>
      <c r="E25" s="458"/>
      <c r="F25" s="458"/>
      <c r="G25" s="457" t="s">
        <v>1747</v>
      </c>
      <c r="H25" s="458"/>
    </row>
    <row r="26" spans="1:8" ht="13.5" thickBot="1" x14ac:dyDescent="0.25"/>
    <row r="27" spans="1:8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8" s="21" customFormat="1" x14ac:dyDescent="0.2">
      <c r="A28" s="60" t="s">
        <v>751</v>
      </c>
      <c r="B28" s="61" t="s">
        <v>722</v>
      </c>
      <c r="C28" s="61" t="s">
        <v>752</v>
      </c>
      <c r="D28" s="62" t="s">
        <v>753</v>
      </c>
      <c r="E28" s="63">
        <v>10567</v>
      </c>
      <c r="F28" s="62" t="s">
        <v>166</v>
      </c>
      <c r="G28" s="552" t="s">
        <v>754</v>
      </c>
      <c r="H28" s="553"/>
    </row>
    <row r="29" spans="1:8" s="21" customFormat="1" x14ac:dyDescent="0.2">
      <c r="A29" s="151" t="s">
        <v>755</v>
      </c>
      <c r="B29" s="152" t="s">
        <v>756</v>
      </c>
      <c r="C29" s="152" t="s">
        <v>757</v>
      </c>
      <c r="D29" s="153" t="s">
        <v>714</v>
      </c>
      <c r="E29" s="154">
        <v>10608</v>
      </c>
      <c r="F29" s="153" t="s">
        <v>178</v>
      </c>
      <c r="G29" s="570" t="s">
        <v>758</v>
      </c>
      <c r="H29" s="571"/>
    </row>
    <row r="30" spans="1:8" s="21" customFormat="1" x14ac:dyDescent="0.2">
      <c r="A30" s="79" t="s">
        <v>759</v>
      </c>
      <c r="B30" s="149" t="s">
        <v>760</v>
      </c>
      <c r="C30" s="149" t="s">
        <v>761</v>
      </c>
      <c r="D30" s="150" t="s">
        <v>762</v>
      </c>
      <c r="E30" s="77">
        <v>10505</v>
      </c>
      <c r="F30" s="150" t="s">
        <v>178</v>
      </c>
      <c r="G30" s="482" t="s">
        <v>798</v>
      </c>
      <c r="H30" s="472"/>
    </row>
    <row r="31" spans="1:8" x14ac:dyDescent="0.2">
      <c r="A31" s="64" t="s">
        <v>796</v>
      </c>
      <c r="B31" s="65" t="s">
        <v>763</v>
      </c>
      <c r="C31" s="65" t="s">
        <v>764</v>
      </c>
      <c r="D31" s="66" t="s">
        <v>797</v>
      </c>
      <c r="E31" s="67">
        <v>10456</v>
      </c>
      <c r="F31" s="66" t="s">
        <v>172</v>
      </c>
      <c r="G31" s="550" t="s">
        <v>765</v>
      </c>
      <c r="H31" s="547"/>
    </row>
    <row r="32" spans="1:8" x14ac:dyDescent="0.2">
      <c r="A32" s="64" t="s">
        <v>766</v>
      </c>
      <c r="B32" s="65" t="s">
        <v>767</v>
      </c>
      <c r="C32" s="65" t="s">
        <v>768</v>
      </c>
      <c r="D32" s="66" t="s">
        <v>769</v>
      </c>
      <c r="E32" s="67">
        <v>9634</v>
      </c>
      <c r="F32" s="66" t="s">
        <v>770</v>
      </c>
      <c r="G32" s="551" t="s">
        <v>771</v>
      </c>
      <c r="H32" s="547"/>
    </row>
    <row r="33" spans="1:8" s="21" customFormat="1" x14ac:dyDescent="0.2">
      <c r="A33" s="64" t="s">
        <v>776</v>
      </c>
      <c r="B33" s="65" t="s">
        <v>772</v>
      </c>
      <c r="C33" s="65" t="s">
        <v>773</v>
      </c>
      <c r="D33" s="66" t="s">
        <v>774</v>
      </c>
      <c r="E33" s="67">
        <v>9663</v>
      </c>
      <c r="F33" s="66" t="s">
        <v>172</v>
      </c>
      <c r="G33" s="550" t="s">
        <v>775</v>
      </c>
      <c r="H33" s="540"/>
    </row>
    <row r="34" spans="1:8" s="21" customFormat="1" x14ac:dyDescent="0.2">
      <c r="A34" s="64" t="s">
        <v>777</v>
      </c>
      <c r="B34" s="65" t="s">
        <v>778</v>
      </c>
      <c r="C34" s="65" t="s">
        <v>779</v>
      </c>
      <c r="D34" s="66" t="s">
        <v>780</v>
      </c>
      <c r="E34" s="67">
        <v>8765</v>
      </c>
      <c r="F34" s="66" t="s">
        <v>172</v>
      </c>
      <c r="G34" s="550" t="s">
        <v>781</v>
      </c>
      <c r="H34" s="540"/>
    </row>
    <row r="35" spans="1:8" s="21" customFormat="1" x14ac:dyDescent="0.2">
      <c r="A35" s="64" t="s">
        <v>782</v>
      </c>
      <c r="B35" s="65" t="s">
        <v>783</v>
      </c>
      <c r="C35" s="65" t="s">
        <v>784</v>
      </c>
      <c r="D35" s="66" t="s">
        <v>785</v>
      </c>
      <c r="E35" s="67">
        <v>8710</v>
      </c>
      <c r="F35" s="66" t="s">
        <v>166</v>
      </c>
      <c r="G35" s="550"/>
      <c r="H35" s="540"/>
    </row>
    <row r="36" spans="1:8" s="21" customFormat="1" x14ac:dyDescent="0.2">
      <c r="A36" s="64" t="s">
        <v>786</v>
      </c>
      <c r="B36" s="65" t="s">
        <v>787</v>
      </c>
      <c r="C36" s="65" t="s">
        <v>788</v>
      </c>
      <c r="D36" s="66" t="s">
        <v>789</v>
      </c>
      <c r="E36" s="67">
        <v>8387</v>
      </c>
      <c r="F36" s="66" t="s">
        <v>172</v>
      </c>
      <c r="G36" s="482" t="s">
        <v>790</v>
      </c>
      <c r="H36" s="472"/>
    </row>
    <row r="37" spans="1:8" s="21" customFormat="1" ht="39.75" customHeight="1" thickBot="1" x14ac:dyDescent="0.25">
      <c r="A37" s="68" t="s">
        <v>791</v>
      </c>
      <c r="B37" s="72" t="s">
        <v>792</v>
      </c>
      <c r="C37" s="73" t="s">
        <v>793</v>
      </c>
      <c r="D37" s="73" t="s">
        <v>794</v>
      </c>
      <c r="E37" s="76">
        <v>8369</v>
      </c>
      <c r="F37" s="74" t="s">
        <v>166</v>
      </c>
      <c r="G37" s="574" t="s">
        <v>795</v>
      </c>
      <c r="H37" s="536"/>
    </row>
  </sheetData>
  <mergeCells count="41">
    <mergeCell ref="A1:B1"/>
    <mergeCell ref="A10:H10"/>
    <mergeCell ref="A11:B11"/>
    <mergeCell ref="C11:D11"/>
    <mergeCell ref="E11:F11"/>
    <mergeCell ref="B8:E8"/>
    <mergeCell ref="C1:H1"/>
    <mergeCell ref="D6:E6"/>
    <mergeCell ref="A2:B2"/>
    <mergeCell ref="C2:H2"/>
    <mergeCell ref="C3:H3"/>
    <mergeCell ref="D4:E4"/>
    <mergeCell ref="B21:H21"/>
    <mergeCell ref="D24:F24"/>
    <mergeCell ref="B17:C17"/>
    <mergeCell ref="E17:H17"/>
    <mergeCell ref="G24:H24"/>
    <mergeCell ref="B19:H19"/>
    <mergeCell ref="A24:B24"/>
    <mergeCell ref="B22:H22"/>
    <mergeCell ref="A12:B12"/>
    <mergeCell ref="C12:D12"/>
    <mergeCell ref="E12:F12"/>
    <mergeCell ref="A13:H13"/>
    <mergeCell ref="D5:E5"/>
    <mergeCell ref="G4:H5"/>
    <mergeCell ref="G7:H9"/>
    <mergeCell ref="G37:H37"/>
    <mergeCell ref="A25:B25"/>
    <mergeCell ref="G34:H34"/>
    <mergeCell ref="G35:H35"/>
    <mergeCell ref="G32:H32"/>
    <mergeCell ref="G33:H33"/>
    <mergeCell ref="G25:H25"/>
    <mergeCell ref="D25:F25"/>
    <mergeCell ref="G27:H27"/>
    <mergeCell ref="G28:H28"/>
    <mergeCell ref="G31:H31"/>
    <mergeCell ref="G29:H29"/>
    <mergeCell ref="G30:H30"/>
    <mergeCell ref="G36:H36"/>
  </mergeCells>
  <phoneticPr fontId="0" type="noConversion"/>
  <hyperlinks>
    <hyperlink ref="A2:B2" location="Overview!A1" tooltip="Go to Trail Network Overview sheet" display="Trail Network Overview" xr:uid="{00000000-0004-0000-2500-000000000000}"/>
    <hyperlink ref="D6:E6" location="VailNRec!A1" display="Vail N Rec Path" xr:uid="{00000000-0004-0000-2500-000001000000}"/>
    <hyperlink ref="D4:E4" location="GoreValley!A1" display="Gore Valley Trail" xr:uid="{00000000-0004-0000-2500-000002000000}"/>
    <hyperlink ref="D5:E5" location="TenMileCop!A1" display="Ten Mile Copper Mtn" xr:uid="{00000000-0004-0000-2500-000003000000}"/>
    <hyperlink ref="B8" r:id="rId1" xr:uid="{00000000-0004-0000-2500-000004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5881" divId="CO_70_15881" sourceType="sheet" destinationFile="C:\GPS\Bicycle\CO_70\CO_70_VP.htm" title="GeoBiking CO_70 VP Trail Description" autoRepublish="1"/>
  </webPublishItem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63">
    <pageSetUpPr fitToPage="1"/>
  </sheetPr>
  <dimension ref="A1:J18"/>
  <sheetViews>
    <sheetView zoomScaleNormal="100" workbookViewId="0">
      <selection sqref="A1:B1"/>
    </sheetView>
  </sheetViews>
  <sheetFormatPr defaultRowHeight="12.75" x14ac:dyDescent="0.2"/>
  <cols>
    <col min="1" max="1" width="12.7109375" customWidth="1"/>
    <col min="2" max="2" width="13.42578125" customWidth="1"/>
    <col min="3" max="3" width="12.140625" bestFit="1" customWidth="1"/>
    <col min="4" max="4" width="14.5703125" customWidth="1"/>
    <col min="5" max="5" width="8" bestFit="1" customWidth="1"/>
    <col min="6" max="6" width="6.28515625" bestFit="1" customWidth="1"/>
    <col min="7" max="7" width="8" bestFit="1" customWidth="1"/>
    <col min="8" max="8" width="11.5703125" customWidth="1"/>
    <col min="9" max="9" width="43.7109375" customWidth="1"/>
    <col min="10" max="10" width="4" style="3" customWidth="1"/>
  </cols>
  <sheetData>
    <row r="1" spans="1:10" ht="23.25" customHeight="1" x14ac:dyDescent="0.2">
      <c r="A1" s="435" t="s">
        <v>23</v>
      </c>
      <c r="B1" s="436"/>
      <c r="C1" s="437" t="s">
        <v>24</v>
      </c>
      <c r="D1" s="634"/>
      <c r="E1" s="634"/>
      <c r="F1" s="634"/>
      <c r="G1" s="634"/>
      <c r="H1" s="634"/>
      <c r="I1" s="634"/>
    </row>
    <row r="2" spans="1:10" ht="17.25" customHeight="1" x14ac:dyDescent="0.2">
      <c r="A2" s="439" t="s">
        <v>140</v>
      </c>
      <c r="B2" s="439"/>
      <c r="C2" s="441" t="s">
        <v>92</v>
      </c>
      <c r="D2" s="442"/>
      <c r="E2" s="442"/>
      <c r="F2" s="442"/>
      <c r="G2" s="442"/>
      <c r="H2" s="442"/>
      <c r="I2" s="442"/>
    </row>
    <row r="3" spans="1:10" x14ac:dyDescent="0.2">
      <c r="A3" s="57"/>
      <c r="B3" s="440"/>
      <c r="C3" s="440"/>
    </row>
    <row r="4" spans="1:10" x14ac:dyDescent="0.2">
      <c r="A4" s="54" t="s">
        <v>101</v>
      </c>
      <c r="B4" s="431" t="s">
        <v>102</v>
      </c>
      <c r="C4" s="431"/>
      <c r="D4" s="431"/>
      <c r="E4" s="431"/>
      <c r="F4" s="431"/>
      <c r="G4" s="431"/>
      <c r="H4" s="51" t="s">
        <v>103</v>
      </c>
      <c r="I4" s="20" t="s">
        <v>61</v>
      </c>
    </row>
    <row r="5" spans="1:10" x14ac:dyDescent="0.2">
      <c r="A5" s="90">
        <v>39784</v>
      </c>
      <c r="B5" s="431"/>
      <c r="C5" s="431"/>
      <c r="D5" s="431"/>
      <c r="E5" s="431"/>
      <c r="F5" s="431"/>
      <c r="G5" s="431"/>
      <c r="H5" s="52">
        <f>COUNTA(B11:B18)</f>
        <v>8</v>
      </c>
      <c r="I5" s="2" t="s">
        <v>116</v>
      </c>
    </row>
    <row r="6" spans="1:10" x14ac:dyDescent="0.2">
      <c r="C6" s="9"/>
    </row>
    <row r="7" spans="1:10" s="7" customFormat="1" x14ac:dyDescent="0.2">
      <c r="A7" s="26" t="s">
        <v>159</v>
      </c>
      <c r="B7" s="639" t="s">
        <v>104</v>
      </c>
      <c r="C7" s="639"/>
      <c r="D7" s="639"/>
      <c r="E7" s="639"/>
      <c r="F7" s="639"/>
      <c r="G7" s="639"/>
      <c r="H7" s="639"/>
      <c r="I7" s="639"/>
      <c r="J7" s="3"/>
    </row>
    <row r="8" spans="1:10" ht="13.5" thickBot="1" x14ac:dyDescent="0.25">
      <c r="C8" s="1"/>
    </row>
    <row r="9" spans="1:10" s="3" customFormat="1" x14ac:dyDescent="0.2">
      <c r="A9" s="631" t="s">
        <v>105</v>
      </c>
      <c r="B9" s="637" t="s">
        <v>68</v>
      </c>
      <c r="C9" s="640" t="s">
        <v>69</v>
      </c>
      <c r="D9" s="637" t="s">
        <v>94</v>
      </c>
      <c r="E9" s="635"/>
      <c r="F9" s="629" t="s">
        <v>106</v>
      </c>
      <c r="G9" s="630"/>
      <c r="H9" s="631" t="s">
        <v>107</v>
      </c>
      <c r="I9" s="635"/>
    </row>
    <row r="10" spans="1:10" s="3" customFormat="1" ht="13.5" thickBot="1" x14ac:dyDescent="0.25">
      <c r="A10" s="632"/>
      <c r="B10" s="638"/>
      <c r="C10" s="641"/>
      <c r="D10" s="638"/>
      <c r="E10" s="636"/>
      <c r="F10" s="58" t="s">
        <v>95</v>
      </c>
      <c r="G10" s="59" t="s">
        <v>96</v>
      </c>
      <c r="H10" s="632"/>
      <c r="I10" s="636"/>
    </row>
    <row r="11" spans="1:10" x14ac:dyDescent="0.2">
      <c r="A11" s="31" t="s">
        <v>25</v>
      </c>
      <c r="B11" s="91" t="s">
        <v>97</v>
      </c>
      <c r="C11" s="91" t="s">
        <v>98</v>
      </c>
      <c r="D11" s="633" t="s">
        <v>99</v>
      </c>
      <c r="E11" s="633"/>
      <c r="F11" s="92"/>
      <c r="G11" s="93"/>
      <c r="H11" s="94" t="s">
        <v>100</v>
      </c>
      <c r="I11" s="95"/>
    </row>
    <row r="12" spans="1:10" x14ac:dyDescent="0.2">
      <c r="A12" s="32" t="s">
        <v>26</v>
      </c>
      <c r="B12" s="96" t="s">
        <v>117</v>
      </c>
      <c r="C12" s="96" t="s">
        <v>118</v>
      </c>
      <c r="D12" s="625" t="s">
        <v>138</v>
      </c>
      <c r="E12" s="625"/>
      <c r="F12" s="97"/>
      <c r="G12" s="97"/>
      <c r="H12" s="623" t="s">
        <v>139</v>
      </c>
      <c r="I12" s="624"/>
    </row>
    <row r="13" spans="1:10" x14ac:dyDescent="0.2">
      <c r="A13" s="32" t="s">
        <v>27</v>
      </c>
      <c r="B13" s="96" t="s">
        <v>109</v>
      </c>
      <c r="C13" s="96" t="s">
        <v>110</v>
      </c>
      <c r="D13" s="625" t="s">
        <v>111</v>
      </c>
      <c r="E13" s="625"/>
      <c r="F13" s="97">
        <v>10</v>
      </c>
      <c r="G13" s="97">
        <v>12</v>
      </c>
      <c r="H13" s="623" t="s">
        <v>112</v>
      </c>
      <c r="I13" s="624"/>
    </row>
    <row r="14" spans="1:10" x14ac:dyDescent="0.2">
      <c r="A14" s="32" t="s">
        <v>28</v>
      </c>
      <c r="B14" s="96" t="s">
        <v>113</v>
      </c>
      <c r="C14" s="96" t="s">
        <v>114</v>
      </c>
      <c r="D14" s="625" t="s">
        <v>115</v>
      </c>
      <c r="E14" s="625"/>
      <c r="F14" s="97">
        <v>27</v>
      </c>
      <c r="G14" s="97">
        <v>26</v>
      </c>
      <c r="H14" s="623" t="s">
        <v>125</v>
      </c>
      <c r="I14" s="624"/>
    </row>
    <row r="15" spans="1:10" x14ac:dyDescent="0.2">
      <c r="A15" s="32" t="s">
        <v>119</v>
      </c>
      <c r="B15" s="96" t="s">
        <v>126</v>
      </c>
      <c r="C15" s="96" t="s">
        <v>127</v>
      </c>
      <c r="D15" s="625" t="s">
        <v>128</v>
      </c>
      <c r="E15" s="625"/>
      <c r="F15" s="97">
        <v>10</v>
      </c>
      <c r="G15" s="97">
        <v>20</v>
      </c>
      <c r="H15" s="623" t="s">
        <v>129</v>
      </c>
      <c r="I15" s="624"/>
    </row>
    <row r="16" spans="1:10" x14ac:dyDescent="0.2">
      <c r="A16" s="32" t="s">
        <v>120</v>
      </c>
      <c r="B16" s="96" t="s">
        <v>130</v>
      </c>
      <c r="C16" s="96" t="s">
        <v>131</v>
      </c>
      <c r="D16" s="625" t="s">
        <v>132</v>
      </c>
      <c r="E16" s="625"/>
      <c r="F16" s="97">
        <v>8</v>
      </c>
      <c r="G16" s="97">
        <v>8</v>
      </c>
      <c r="H16" s="623" t="s">
        <v>133</v>
      </c>
      <c r="I16" s="624"/>
    </row>
    <row r="17" spans="1:9" x14ac:dyDescent="0.2">
      <c r="A17" s="32" t="s">
        <v>121</v>
      </c>
      <c r="B17" s="96" t="s">
        <v>134</v>
      </c>
      <c r="C17" s="96" t="s">
        <v>135</v>
      </c>
      <c r="D17" s="625" t="s">
        <v>136</v>
      </c>
      <c r="E17" s="625"/>
      <c r="F17" s="97">
        <v>4</v>
      </c>
      <c r="G17" s="97">
        <v>8</v>
      </c>
      <c r="H17" s="623" t="s">
        <v>137</v>
      </c>
      <c r="I17" s="624"/>
    </row>
    <row r="18" spans="1:9" ht="16.5" customHeight="1" thickBot="1" x14ac:dyDescent="0.25">
      <c r="A18" s="98" t="s">
        <v>122</v>
      </c>
      <c r="B18" s="99" t="s">
        <v>117</v>
      </c>
      <c r="C18" s="99" t="s">
        <v>118</v>
      </c>
      <c r="D18" s="626" t="s">
        <v>123</v>
      </c>
      <c r="E18" s="626"/>
      <c r="F18" s="100">
        <v>8</v>
      </c>
      <c r="G18" s="100">
        <v>10</v>
      </c>
      <c r="H18" s="627" t="s">
        <v>124</v>
      </c>
      <c r="I18" s="628"/>
    </row>
  </sheetData>
  <mergeCells count="28">
    <mergeCell ref="B4:G5"/>
    <mergeCell ref="F9:G9"/>
    <mergeCell ref="A9:A10"/>
    <mergeCell ref="D11:E11"/>
    <mergeCell ref="A1:B1"/>
    <mergeCell ref="C1:I1"/>
    <mergeCell ref="C2:I2"/>
    <mergeCell ref="A2:B2"/>
    <mergeCell ref="B3:C3"/>
    <mergeCell ref="H9:I10"/>
    <mergeCell ref="B9:B10"/>
    <mergeCell ref="B7:I7"/>
    <mergeCell ref="D9:E10"/>
    <mergeCell ref="C9:C10"/>
    <mergeCell ref="H12:I12"/>
    <mergeCell ref="D12:E12"/>
    <mergeCell ref="H15:I15"/>
    <mergeCell ref="H14:I14"/>
    <mergeCell ref="D18:E18"/>
    <mergeCell ref="H18:I18"/>
    <mergeCell ref="H13:I13"/>
    <mergeCell ref="D17:E17"/>
    <mergeCell ref="D16:E16"/>
    <mergeCell ref="D14:E14"/>
    <mergeCell ref="D13:E13"/>
    <mergeCell ref="D15:E15"/>
    <mergeCell ref="H17:I17"/>
    <mergeCell ref="H16:I16"/>
  </mergeCells>
  <phoneticPr fontId="0" type="noConversion"/>
  <hyperlinks>
    <hyperlink ref="A2:B2" location="Overview!A1" tooltip="Go to Trail Network Overview sheet" display="Trail Network Overview" xr:uid="{00000000-0004-0000-2600-000000000000}"/>
    <hyperlink ref="I5" r:id="rId1" display="http://www.rtd-denver.com/AlphabeticalList.shtml" xr:uid="{00000000-0004-0000-2600-000001000000}"/>
  </hyperlinks>
  <pageMargins left="1" right="0.75" top="0.75" bottom="0.75" header="0.5" footer="0.5"/>
  <pageSetup scale="67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1102</v>
      </c>
      <c r="B1" s="436"/>
      <c r="C1" s="437" t="s">
        <v>744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1101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47" t="s">
        <v>1103</v>
      </c>
      <c r="C4" s="30" t="s">
        <v>91</v>
      </c>
      <c r="D4" s="421" t="s">
        <v>734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9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COUNT(E28:E37)</f>
        <v>10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/>
      <c r="H7" s="431"/>
    </row>
    <row r="8" spans="1:9" ht="12.75" customHeight="1" x14ac:dyDescent="0.2">
      <c r="A8" s="44" t="s">
        <v>61</v>
      </c>
      <c r="B8" s="433" t="s">
        <v>1112</v>
      </c>
      <c r="C8" s="440"/>
      <c r="D8" s="440"/>
      <c r="E8" s="440"/>
      <c r="F8" s="54" t="s">
        <v>108</v>
      </c>
      <c r="G8" s="431"/>
      <c r="H8" s="431"/>
    </row>
    <row r="9" spans="1:9" ht="13.5" customHeight="1" thickBot="1" x14ac:dyDescent="0.25">
      <c r="A9" s="29"/>
      <c r="B9" s="433"/>
      <c r="C9" s="440"/>
      <c r="D9" s="440"/>
      <c r="E9" s="440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6.3</v>
      </c>
      <c r="D12" s="444"/>
      <c r="E12" s="443">
        <v>3.6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E28</f>
        <v>7527</v>
      </c>
      <c r="B15" s="16">
        <f>E37</f>
        <v>7407</v>
      </c>
      <c r="C15" s="17">
        <v>7407</v>
      </c>
      <c r="D15" s="17">
        <v>7513</v>
      </c>
      <c r="E15" s="17">
        <f>B15 - A15</f>
        <v>-120</v>
      </c>
      <c r="F15" s="17">
        <v>647</v>
      </c>
      <c r="G15" s="17">
        <v>747</v>
      </c>
      <c r="H15" s="3">
        <v>4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476</v>
      </c>
      <c r="C17" s="448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4" t="s">
        <v>1100</v>
      </c>
      <c r="F18" s="14"/>
      <c r="G18" s="46" t="s">
        <v>6</v>
      </c>
      <c r="H18" s="181">
        <v>217</v>
      </c>
    </row>
    <row r="19" spans="1:8" s="7" customFormat="1" ht="12.75" customHeight="1" x14ac:dyDescent="0.2">
      <c r="A19" s="26" t="s">
        <v>158</v>
      </c>
      <c r="B19" s="448" t="s">
        <v>1099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/>
      <c r="C21" s="448"/>
      <c r="D21" s="448"/>
      <c r="E21" s="448"/>
      <c r="F21" s="448"/>
      <c r="G21" s="448"/>
      <c r="H21" s="448"/>
    </row>
    <row r="22" spans="1:8" s="7" customFormat="1" ht="25.5" customHeight="1" x14ac:dyDescent="0.2">
      <c r="A22" s="26"/>
      <c r="B22" s="480"/>
      <c r="C22" s="452"/>
      <c r="D22" s="452"/>
      <c r="E22" s="452"/>
      <c r="F22" s="452"/>
      <c r="G22" s="452"/>
      <c r="H22" s="452"/>
    </row>
    <row r="23" spans="1:8" ht="13.5" thickBot="1" x14ac:dyDescent="0.25"/>
    <row r="24" spans="1:8" ht="13.5" thickBot="1" x14ac:dyDescent="0.25">
      <c r="A24" s="453" t="s">
        <v>153</v>
      </c>
      <c r="B24" s="453"/>
      <c r="C24" s="45" t="s">
        <v>154</v>
      </c>
      <c r="D24" s="453" t="s">
        <v>155</v>
      </c>
      <c r="E24" s="453"/>
      <c r="F24" s="453"/>
      <c r="G24" s="453" t="s">
        <v>156</v>
      </c>
      <c r="H24" s="453"/>
    </row>
    <row r="25" spans="1:8" x14ac:dyDescent="0.2">
      <c r="A25" s="481" t="s">
        <v>65</v>
      </c>
      <c r="B25" s="481"/>
      <c r="C25" s="148" t="s">
        <v>65</v>
      </c>
      <c r="D25" s="457" t="s">
        <v>1104</v>
      </c>
      <c r="E25" s="458"/>
      <c r="F25" s="458"/>
      <c r="G25" s="457" t="s">
        <v>1105</v>
      </c>
      <c r="H25" s="458"/>
    </row>
    <row r="26" spans="1:8" ht="13.5" thickBot="1" x14ac:dyDescent="0.25"/>
    <row r="27" spans="1:8" s="3" customFormat="1" ht="13.5" thickBot="1" x14ac:dyDescent="0.25">
      <c r="A27" s="4" t="s">
        <v>72</v>
      </c>
      <c r="B27" s="4" t="s">
        <v>69</v>
      </c>
      <c r="C27" s="5" t="s">
        <v>68</v>
      </c>
      <c r="D27" s="4" t="s">
        <v>94</v>
      </c>
      <c r="E27" s="4" t="s">
        <v>71</v>
      </c>
      <c r="F27" s="4" t="s">
        <v>67</v>
      </c>
      <c r="G27" s="459" t="s">
        <v>84</v>
      </c>
      <c r="H27" s="460"/>
    </row>
    <row r="28" spans="1:8" s="21" customFormat="1" x14ac:dyDescent="0.2">
      <c r="A28" s="79" t="s">
        <v>1098</v>
      </c>
      <c r="B28" s="80" t="s">
        <v>1053</v>
      </c>
      <c r="C28" s="80" t="s">
        <v>1054</v>
      </c>
      <c r="D28" s="78" t="s">
        <v>1055</v>
      </c>
      <c r="E28" s="77">
        <v>7527</v>
      </c>
      <c r="F28" s="78" t="s">
        <v>172</v>
      </c>
      <c r="G28" s="482" t="s">
        <v>1056</v>
      </c>
      <c r="H28" s="472"/>
    </row>
    <row r="29" spans="1:8" s="21" customFormat="1" x14ac:dyDescent="0.2">
      <c r="A29" s="127" t="s">
        <v>1062</v>
      </c>
      <c r="B29" s="128" t="s">
        <v>1063</v>
      </c>
      <c r="C29" s="128" t="s">
        <v>1064</v>
      </c>
      <c r="D29" s="129" t="s">
        <v>1065</v>
      </c>
      <c r="E29" s="121">
        <v>7673</v>
      </c>
      <c r="F29" s="129" t="s">
        <v>912</v>
      </c>
      <c r="G29" s="469" t="s">
        <v>1066</v>
      </c>
      <c r="H29" s="455"/>
    </row>
    <row r="30" spans="1:8" s="21" customFormat="1" x14ac:dyDescent="0.2">
      <c r="A30" s="127" t="s">
        <v>1057</v>
      </c>
      <c r="B30" s="128" t="s">
        <v>1058</v>
      </c>
      <c r="C30" s="128" t="s">
        <v>1059</v>
      </c>
      <c r="D30" s="129" t="s">
        <v>1060</v>
      </c>
      <c r="E30" s="121">
        <v>7506</v>
      </c>
      <c r="F30" s="129" t="s">
        <v>912</v>
      </c>
      <c r="G30" s="469" t="s">
        <v>1061</v>
      </c>
      <c r="H30" s="455"/>
    </row>
    <row r="31" spans="1:8" x14ac:dyDescent="0.2">
      <c r="A31" s="127" t="s">
        <v>1067</v>
      </c>
      <c r="B31" s="128" t="s">
        <v>1068</v>
      </c>
      <c r="C31" s="128" t="s">
        <v>1069</v>
      </c>
      <c r="D31" s="129" t="s">
        <v>1070</v>
      </c>
      <c r="E31" s="121">
        <v>7508</v>
      </c>
      <c r="F31" s="129" t="s">
        <v>912</v>
      </c>
      <c r="G31" s="469" t="s">
        <v>1071</v>
      </c>
      <c r="H31" s="470"/>
    </row>
    <row r="32" spans="1:8" x14ac:dyDescent="0.2">
      <c r="A32" s="174" t="s">
        <v>1072</v>
      </c>
      <c r="B32" s="175" t="s">
        <v>1073</v>
      </c>
      <c r="C32" s="175" t="s">
        <v>1074</v>
      </c>
      <c r="D32" s="176" t="s">
        <v>1075</v>
      </c>
      <c r="E32" s="177">
        <v>7447</v>
      </c>
      <c r="F32" s="176" t="s">
        <v>172</v>
      </c>
      <c r="G32" s="483" t="s">
        <v>1076</v>
      </c>
      <c r="H32" s="484"/>
    </row>
    <row r="33" spans="1:8" s="21" customFormat="1" x14ac:dyDescent="0.2">
      <c r="A33" s="127" t="s">
        <v>1077</v>
      </c>
      <c r="B33" s="178" t="s">
        <v>1078</v>
      </c>
      <c r="C33" s="178" t="s">
        <v>998</v>
      </c>
      <c r="D33" s="179" t="s">
        <v>1079</v>
      </c>
      <c r="E33" s="121">
        <v>7418</v>
      </c>
      <c r="F33" s="179" t="s">
        <v>172</v>
      </c>
      <c r="G33" s="454" t="s">
        <v>1080</v>
      </c>
      <c r="H33" s="455"/>
    </row>
    <row r="34" spans="1:8" s="21" customFormat="1" x14ac:dyDescent="0.2">
      <c r="A34" s="127" t="s">
        <v>1081</v>
      </c>
      <c r="B34" s="178" t="s">
        <v>1002</v>
      </c>
      <c r="C34" s="178" t="s">
        <v>1082</v>
      </c>
      <c r="D34" s="179" t="s">
        <v>1083</v>
      </c>
      <c r="E34" s="121">
        <v>7405</v>
      </c>
      <c r="F34" s="179" t="s">
        <v>172</v>
      </c>
      <c r="G34" s="454" t="s">
        <v>1084</v>
      </c>
      <c r="H34" s="455"/>
    </row>
    <row r="35" spans="1:8" s="21" customFormat="1" x14ac:dyDescent="0.2">
      <c r="A35" s="127" t="s">
        <v>1089</v>
      </c>
      <c r="B35" s="178" t="s">
        <v>1085</v>
      </c>
      <c r="C35" s="178" t="s">
        <v>1086</v>
      </c>
      <c r="D35" s="179" t="s">
        <v>1087</v>
      </c>
      <c r="E35" s="121">
        <v>7431</v>
      </c>
      <c r="F35" s="179" t="s">
        <v>577</v>
      </c>
      <c r="G35" s="454" t="s">
        <v>1088</v>
      </c>
      <c r="H35" s="455"/>
    </row>
    <row r="36" spans="1:8" s="21" customFormat="1" x14ac:dyDescent="0.2">
      <c r="A36" s="127" t="s">
        <v>1090</v>
      </c>
      <c r="B36" s="178" t="s">
        <v>1091</v>
      </c>
      <c r="C36" s="178" t="s">
        <v>1092</v>
      </c>
      <c r="D36" s="179" t="s">
        <v>1015</v>
      </c>
      <c r="E36" s="121">
        <v>7430</v>
      </c>
      <c r="F36" s="179" t="s">
        <v>912</v>
      </c>
      <c r="G36" s="454" t="s">
        <v>1106</v>
      </c>
      <c r="H36" s="455"/>
    </row>
    <row r="37" spans="1:8" s="21" customFormat="1" ht="13.5" thickBot="1" x14ac:dyDescent="0.25">
      <c r="A37" s="130" t="s">
        <v>1093</v>
      </c>
      <c r="B37" s="180" t="s">
        <v>1094</v>
      </c>
      <c r="C37" s="180" t="s">
        <v>1095</v>
      </c>
      <c r="D37" s="180" t="s">
        <v>1096</v>
      </c>
      <c r="E37" s="132">
        <v>7407</v>
      </c>
      <c r="F37" s="180" t="s">
        <v>172</v>
      </c>
      <c r="G37" s="450" t="s">
        <v>1097</v>
      </c>
      <c r="H37" s="451"/>
    </row>
  </sheetData>
  <mergeCells count="41">
    <mergeCell ref="G36:H36"/>
    <mergeCell ref="G37:H37"/>
    <mergeCell ref="G30:H30"/>
    <mergeCell ref="G31:H31"/>
    <mergeCell ref="G32:H32"/>
    <mergeCell ref="G33:H33"/>
    <mergeCell ref="G34:H34"/>
    <mergeCell ref="G35:H35"/>
    <mergeCell ref="G29:H29"/>
    <mergeCell ref="B19:H19"/>
    <mergeCell ref="B21:H21"/>
    <mergeCell ref="B22:H22"/>
    <mergeCell ref="A24:B24"/>
    <mergeCell ref="D24:F24"/>
    <mergeCell ref="G24:H24"/>
    <mergeCell ref="A25:B25"/>
    <mergeCell ref="D25:F25"/>
    <mergeCell ref="G25:H25"/>
    <mergeCell ref="G27:H27"/>
    <mergeCell ref="G28:H28"/>
    <mergeCell ref="A12:B12"/>
    <mergeCell ref="C12:D12"/>
    <mergeCell ref="E12:F12"/>
    <mergeCell ref="A13:H13"/>
    <mergeCell ref="B17:C17"/>
    <mergeCell ref="E17:H17"/>
    <mergeCell ref="G7:H9"/>
    <mergeCell ref="A10:H10"/>
    <mergeCell ref="A11:B11"/>
    <mergeCell ref="C11:D11"/>
    <mergeCell ref="E11:F11"/>
    <mergeCell ref="B8:E8"/>
    <mergeCell ref="B9:E9"/>
    <mergeCell ref="D4:E4"/>
    <mergeCell ref="G4:H5"/>
    <mergeCell ref="D5:E5"/>
    <mergeCell ref="A1:B1"/>
    <mergeCell ref="C1:H1"/>
    <mergeCell ref="A2:B2"/>
    <mergeCell ref="C2:H2"/>
    <mergeCell ref="C3:H3"/>
  </mergeCells>
  <hyperlinks>
    <hyperlink ref="A2:B2" location="Overview!A1" tooltip="Go to Trail Network Overview sheet" display="Trail Network Overview" xr:uid="{00000000-0004-0000-0300-000000000000}"/>
    <hyperlink ref="D4:E4" location="EagleValley!A1" display="Eagle Valley Regional Trail" xr:uid="{00000000-0004-0000-0300-000001000000}"/>
    <hyperlink ref="B8" r:id="rId1" xr:uid="{00000000-0004-0000-0300-000002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8543" divId="CO_70_18543" sourceType="sheet" destinationFile="C:\GPS\Bicycle\CO_70\CO_70_AHR.htm" title="GeoBiking CO_70 AHR Trail Description" autoRepublish="1"/>
  </webPublishItem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80">
    <pageSetUpPr fitToPage="1"/>
  </sheetPr>
  <dimension ref="A1:E74"/>
  <sheetViews>
    <sheetView zoomScaleNormal="100" workbookViewId="0">
      <selection sqref="A1:XFD1048576"/>
    </sheetView>
  </sheetViews>
  <sheetFormatPr defaultRowHeight="12.75" x14ac:dyDescent="0.2"/>
  <cols>
    <col min="1" max="1" width="30.7109375" customWidth="1"/>
    <col min="2" max="2" width="23.7109375" bestFit="1" customWidth="1"/>
    <col min="3" max="3" width="32.85546875" customWidth="1"/>
    <col min="4" max="4" width="15.140625" bestFit="1" customWidth="1"/>
    <col min="5" max="5" width="9.85546875" bestFit="1" customWidth="1"/>
  </cols>
  <sheetData>
    <row r="1" spans="1:5" s="42" customFormat="1" ht="19.5" thickTop="1" thickBot="1" x14ac:dyDescent="0.25">
      <c r="A1" s="102" t="s">
        <v>74</v>
      </c>
      <c r="B1" s="642" t="s">
        <v>162</v>
      </c>
      <c r="C1" s="643"/>
      <c r="D1" s="643"/>
      <c r="E1" s="644"/>
    </row>
    <row r="2" spans="1:5" s="6" customFormat="1" ht="15" customHeight="1" x14ac:dyDescent="0.2">
      <c r="A2" s="227" t="s">
        <v>1495</v>
      </c>
      <c r="B2" s="380" t="s">
        <v>1207</v>
      </c>
      <c r="C2" s="360"/>
      <c r="D2" s="380"/>
      <c r="E2" s="103"/>
    </row>
    <row r="3" spans="1:5" s="6" customFormat="1" x14ac:dyDescent="0.2">
      <c r="A3" s="356" t="s">
        <v>1496</v>
      </c>
      <c r="B3" s="105" t="s">
        <v>1209</v>
      </c>
      <c r="C3" s="107"/>
      <c r="D3" s="105"/>
      <c r="E3" s="120"/>
    </row>
    <row r="4" spans="1:5" s="6" customFormat="1" x14ac:dyDescent="0.2">
      <c r="A4" s="356" t="s">
        <v>2521</v>
      </c>
      <c r="B4" s="105" t="s">
        <v>2444</v>
      </c>
      <c r="C4" s="107"/>
      <c r="D4" s="105"/>
      <c r="E4" s="120"/>
    </row>
    <row r="5" spans="1:5" s="6" customFormat="1" x14ac:dyDescent="0.2">
      <c r="A5" s="356" t="s">
        <v>3121</v>
      </c>
      <c r="B5" s="105" t="s">
        <v>3123</v>
      </c>
      <c r="C5" s="107"/>
      <c r="D5" s="105"/>
      <c r="E5" s="120"/>
    </row>
    <row r="6" spans="1:5" s="6" customFormat="1" x14ac:dyDescent="0.2">
      <c r="A6" s="106" t="s">
        <v>550</v>
      </c>
      <c r="B6" s="105" t="s">
        <v>556</v>
      </c>
      <c r="C6" s="107" t="s">
        <v>51</v>
      </c>
      <c r="D6" s="105" t="s">
        <v>1959</v>
      </c>
      <c r="E6" s="120"/>
    </row>
    <row r="7" spans="1:5" s="6" customFormat="1" x14ac:dyDescent="0.2">
      <c r="A7" s="106" t="s">
        <v>41</v>
      </c>
      <c r="B7" s="105" t="s">
        <v>1504</v>
      </c>
      <c r="C7" s="105"/>
      <c r="D7" s="105"/>
      <c r="E7" s="120"/>
    </row>
    <row r="8" spans="1:5" s="6" customFormat="1" x14ac:dyDescent="0.2">
      <c r="A8" s="356" t="s">
        <v>1503</v>
      </c>
      <c r="B8" s="105" t="s">
        <v>1207</v>
      </c>
      <c r="C8" s="105"/>
      <c r="D8" s="105"/>
      <c r="E8" s="120"/>
    </row>
    <row r="9" spans="1:5" s="6" customFormat="1" x14ac:dyDescent="0.2">
      <c r="A9" s="356" t="s">
        <v>1955</v>
      </c>
      <c r="B9" s="105" t="s">
        <v>1958</v>
      </c>
      <c r="C9" s="105" t="s">
        <v>2081</v>
      </c>
      <c r="D9" s="105" t="s">
        <v>3131</v>
      </c>
      <c r="E9" s="120"/>
    </row>
    <row r="10" spans="1:5" s="6" customFormat="1" x14ac:dyDescent="0.2">
      <c r="A10" s="356" t="s">
        <v>3122</v>
      </c>
      <c r="B10" s="105" t="s">
        <v>3123</v>
      </c>
      <c r="C10" s="105"/>
      <c r="D10" s="105"/>
      <c r="E10" s="120"/>
    </row>
    <row r="11" spans="1:5" s="6" customFormat="1" x14ac:dyDescent="0.2">
      <c r="A11" s="356" t="s">
        <v>2518</v>
      </c>
      <c r="B11" s="105" t="s">
        <v>2444</v>
      </c>
      <c r="C11" s="105"/>
      <c r="D11" s="105"/>
      <c r="E11" s="120"/>
    </row>
    <row r="12" spans="1:5" s="6" customFormat="1" x14ac:dyDescent="0.2">
      <c r="A12" s="104" t="s">
        <v>483</v>
      </c>
      <c r="B12" s="105" t="s">
        <v>2519</v>
      </c>
      <c r="C12" s="33"/>
      <c r="D12" s="33"/>
      <c r="E12" s="378"/>
    </row>
    <row r="13" spans="1:5" s="6" customFormat="1" x14ac:dyDescent="0.2">
      <c r="A13" s="104" t="s">
        <v>561</v>
      </c>
      <c r="B13" s="107" t="s">
        <v>51</v>
      </c>
      <c r="C13" s="33"/>
      <c r="D13" s="33"/>
      <c r="E13" s="378"/>
    </row>
    <row r="14" spans="1:5" s="374" customFormat="1" x14ac:dyDescent="0.2">
      <c r="A14" s="228" t="s">
        <v>3364</v>
      </c>
      <c r="B14" s="107" t="s">
        <v>3364</v>
      </c>
      <c r="C14" s="33"/>
      <c r="D14" s="33"/>
      <c r="E14" s="378"/>
    </row>
    <row r="15" spans="1:5" s="6" customFormat="1" x14ac:dyDescent="0.2">
      <c r="A15" s="228" t="s">
        <v>734</v>
      </c>
      <c r="B15" s="107" t="s">
        <v>1505</v>
      </c>
      <c r="C15" s="33"/>
      <c r="D15" s="33"/>
      <c r="E15" s="378"/>
    </row>
    <row r="16" spans="1:5" s="6" customFormat="1" x14ac:dyDescent="0.2">
      <c r="A16" s="228" t="s">
        <v>2079</v>
      </c>
      <c r="B16" s="107" t="s">
        <v>2337</v>
      </c>
      <c r="C16" s="33"/>
      <c r="D16" s="33"/>
      <c r="E16" s="378"/>
    </row>
    <row r="17" spans="1:5" s="6" customFormat="1" x14ac:dyDescent="0.2">
      <c r="A17" s="228" t="s">
        <v>1961</v>
      </c>
      <c r="B17" s="107" t="s">
        <v>1961</v>
      </c>
      <c r="C17" s="33"/>
      <c r="D17" s="33"/>
      <c r="E17" s="378"/>
    </row>
    <row r="18" spans="1:5" s="6" customFormat="1" x14ac:dyDescent="0.2">
      <c r="A18" s="104" t="s">
        <v>551</v>
      </c>
      <c r="B18" s="105" t="s">
        <v>484</v>
      </c>
      <c r="C18" s="107"/>
      <c r="D18" s="33"/>
      <c r="E18" s="378"/>
    </row>
    <row r="19" spans="1:5" s="6" customFormat="1" x14ac:dyDescent="0.2">
      <c r="A19" s="104" t="s">
        <v>560</v>
      </c>
      <c r="B19" s="105" t="s">
        <v>484</v>
      </c>
      <c r="C19" s="107" t="s">
        <v>51</v>
      </c>
      <c r="D19" s="107" t="s">
        <v>367</v>
      </c>
      <c r="E19" s="119"/>
    </row>
    <row r="20" spans="1:5" s="6" customFormat="1" x14ac:dyDescent="0.2">
      <c r="A20" s="104" t="s">
        <v>552</v>
      </c>
      <c r="B20" s="105" t="s">
        <v>552</v>
      </c>
      <c r="C20" s="33"/>
      <c r="D20" s="33"/>
      <c r="E20" s="378"/>
    </row>
    <row r="21" spans="1:5" s="6" customFormat="1" x14ac:dyDescent="0.2">
      <c r="A21" s="228" t="s">
        <v>745</v>
      </c>
      <c r="B21" s="105" t="s">
        <v>745</v>
      </c>
      <c r="C21" s="33"/>
      <c r="D21" s="33"/>
      <c r="E21" s="378"/>
    </row>
    <row r="22" spans="1:5" s="408" customFormat="1" x14ac:dyDescent="0.2">
      <c r="A22" s="420" t="s">
        <v>3607</v>
      </c>
      <c r="B22" s="105" t="s">
        <v>3434</v>
      </c>
      <c r="C22" s="33"/>
      <c r="D22" s="33"/>
      <c r="E22" s="409"/>
    </row>
    <row r="23" spans="1:5" s="374" customFormat="1" x14ac:dyDescent="0.2">
      <c r="A23" s="228" t="s">
        <v>3368</v>
      </c>
      <c r="B23" s="105" t="s">
        <v>3368</v>
      </c>
      <c r="C23" s="33"/>
      <c r="D23" s="33"/>
      <c r="E23" s="378"/>
    </row>
    <row r="24" spans="1:5" s="6" customFormat="1" x14ac:dyDescent="0.2">
      <c r="A24" s="228" t="s">
        <v>1500</v>
      </c>
      <c r="B24" s="105" t="s">
        <v>1209</v>
      </c>
      <c r="C24" s="107" t="s">
        <v>1501</v>
      </c>
      <c r="D24" s="33"/>
      <c r="E24" s="378"/>
    </row>
    <row r="25" spans="1:5" s="6" customFormat="1" x14ac:dyDescent="0.2">
      <c r="A25" s="228" t="s">
        <v>1499</v>
      </c>
      <c r="B25" s="105" t="s">
        <v>1209</v>
      </c>
      <c r="C25" s="33"/>
      <c r="D25" s="33"/>
      <c r="E25" s="378"/>
    </row>
    <row r="26" spans="1:5" s="6" customFormat="1" x14ac:dyDescent="0.2">
      <c r="A26" s="228" t="s">
        <v>1756</v>
      </c>
      <c r="B26" s="105" t="s">
        <v>1960</v>
      </c>
      <c r="C26" s="33"/>
      <c r="D26" s="33"/>
      <c r="E26" s="378"/>
    </row>
    <row r="27" spans="1:5" s="6" customFormat="1" x14ac:dyDescent="0.2">
      <c r="A27" s="228" t="s">
        <v>1502</v>
      </c>
      <c r="B27" s="105" t="s">
        <v>1209</v>
      </c>
      <c r="C27" s="33"/>
      <c r="D27" s="33"/>
      <c r="E27" s="378"/>
    </row>
    <row r="28" spans="1:5" s="6" customFormat="1" x14ac:dyDescent="0.2">
      <c r="A28" s="228" t="s">
        <v>2517</v>
      </c>
      <c r="B28" s="105" t="s">
        <v>2444</v>
      </c>
      <c r="C28" s="33"/>
      <c r="D28" s="33"/>
      <c r="E28" s="378"/>
    </row>
    <row r="29" spans="1:5" s="6" customFormat="1" x14ac:dyDescent="0.2">
      <c r="A29" s="104" t="s">
        <v>553</v>
      </c>
      <c r="B29" s="105" t="s">
        <v>489</v>
      </c>
      <c r="C29" s="33"/>
      <c r="D29" s="33"/>
      <c r="E29" s="378"/>
    </row>
    <row r="30" spans="1:5" s="6" customFormat="1" x14ac:dyDescent="0.2">
      <c r="A30" s="106" t="s">
        <v>562</v>
      </c>
      <c r="B30" s="105" t="s">
        <v>558</v>
      </c>
      <c r="C30" s="33"/>
      <c r="D30" s="33"/>
      <c r="E30" s="378"/>
    </row>
    <row r="31" spans="1:5" s="6" customFormat="1" x14ac:dyDescent="0.2">
      <c r="A31" s="356" t="s">
        <v>3126</v>
      </c>
      <c r="B31" s="105" t="s">
        <v>2572</v>
      </c>
      <c r="C31" s="33"/>
      <c r="D31" s="33"/>
      <c r="E31" s="378"/>
    </row>
    <row r="32" spans="1:5" s="408" customFormat="1" x14ac:dyDescent="0.2">
      <c r="A32" s="106" t="s">
        <v>3608</v>
      </c>
      <c r="B32" s="105" t="s">
        <v>3434</v>
      </c>
      <c r="C32" s="33"/>
      <c r="D32" s="33"/>
      <c r="E32" s="409"/>
    </row>
    <row r="33" spans="1:5" s="6" customFormat="1" x14ac:dyDescent="0.2">
      <c r="A33" s="104" t="s">
        <v>44</v>
      </c>
      <c r="B33" s="105" t="s">
        <v>44</v>
      </c>
      <c r="C33" s="33"/>
      <c r="D33" s="33"/>
      <c r="E33" s="378"/>
    </row>
    <row r="34" spans="1:5" s="6" customFormat="1" x14ac:dyDescent="0.2">
      <c r="A34" s="228" t="s">
        <v>2548</v>
      </c>
      <c r="B34" s="105" t="s">
        <v>1960</v>
      </c>
      <c r="C34" s="105" t="s">
        <v>1958</v>
      </c>
      <c r="D34" s="105" t="s">
        <v>2081</v>
      </c>
      <c r="E34" s="120" t="s">
        <v>3131</v>
      </c>
    </row>
    <row r="35" spans="1:5" s="6" customFormat="1" x14ac:dyDescent="0.2">
      <c r="A35" s="228" t="s">
        <v>3127</v>
      </c>
      <c r="B35" s="105" t="s">
        <v>3128</v>
      </c>
      <c r="C35" s="105"/>
      <c r="D35" s="105"/>
      <c r="E35" s="120"/>
    </row>
    <row r="36" spans="1:5" s="6" customFormat="1" x14ac:dyDescent="0.2">
      <c r="A36" s="228" t="s">
        <v>3019</v>
      </c>
      <c r="B36" s="105" t="s">
        <v>3129</v>
      </c>
      <c r="C36" s="105"/>
      <c r="D36" s="105"/>
      <c r="E36" s="120"/>
    </row>
    <row r="37" spans="1:5" s="6" customFormat="1" x14ac:dyDescent="0.2">
      <c r="A37" s="104" t="s">
        <v>56</v>
      </c>
      <c r="B37" s="105" t="s">
        <v>1427</v>
      </c>
      <c r="C37" s="33"/>
      <c r="D37" s="33"/>
      <c r="E37" s="378"/>
    </row>
    <row r="38" spans="1:5" s="6" customFormat="1" x14ac:dyDescent="0.2">
      <c r="A38" s="228" t="s">
        <v>2575</v>
      </c>
      <c r="B38" s="105" t="s">
        <v>2575</v>
      </c>
      <c r="C38" s="33"/>
      <c r="D38" s="33"/>
      <c r="E38" s="378"/>
    </row>
    <row r="39" spans="1:5" s="6" customFormat="1" x14ac:dyDescent="0.2">
      <c r="A39" s="104" t="s">
        <v>3115</v>
      </c>
      <c r="B39" s="105" t="s">
        <v>3124</v>
      </c>
      <c r="C39" s="33"/>
      <c r="D39" s="33"/>
      <c r="E39" s="378"/>
    </row>
    <row r="40" spans="1:5" s="6" customFormat="1" x14ac:dyDescent="0.2">
      <c r="A40" s="104" t="s">
        <v>3117</v>
      </c>
      <c r="B40" s="105" t="s">
        <v>3125</v>
      </c>
      <c r="C40" s="33"/>
      <c r="D40" s="33"/>
      <c r="E40" s="378"/>
    </row>
    <row r="41" spans="1:5" s="6" customFormat="1" x14ac:dyDescent="0.2">
      <c r="A41" s="104" t="s">
        <v>3120</v>
      </c>
      <c r="B41" s="105" t="s">
        <v>3124</v>
      </c>
      <c r="C41" s="33"/>
      <c r="D41" s="33"/>
      <c r="E41" s="378"/>
    </row>
    <row r="42" spans="1:5" s="6" customFormat="1" x14ac:dyDescent="0.2">
      <c r="A42" s="104" t="s">
        <v>3119</v>
      </c>
      <c r="B42" s="105" t="s">
        <v>3125</v>
      </c>
      <c r="C42" s="33"/>
      <c r="D42" s="33"/>
      <c r="E42" s="378"/>
    </row>
    <row r="43" spans="1:5" s="6" customFormat="1" x14ac:dyDescent="0.2">
      <c r="A43" s="104" t="s">
        <v>3118</v>
      </c>
      <c r="B43" s="105" t="s">
        <v>2575</v>
      </c>
      <c r="C43" s="33"/>
      <c r="D43" s="33"/>
      <c r="E43" s="378"/>
    </row>
    <row r="44" spans="1:5" s="6" customFormat="1" x14ac:dyDescent="0.2">
      <c r="A44" s="104" t="s">
        <v>3116</v>
      </c>
      <c r="B44" s="105" t="s">
        <v>3124</v>
      </c>
      <c r="C44" s="33"/>
      <c r="D44" s="33"/>
      <c r="E44" s="378"/>
    </row>
    <row r="45" spans="1:5" s="6" customFormat="1" x14ac:dyDescent="0.2">
      <c r="A45" s="228" t="s">
        <v>3130</v>
      </c>
      <c r="B45" s="105" t="s">
        <v>3129</v>
      </c>
      <c r="C45" s="33"/>
      <c r="D45" s="33"/>
      <c r="E45" s="378"/>
    </row>
    <row r="46" spans="1:5" s="6" customFormat="1" x14ac:dyDescent="0.2">
      <c r="A46" s="228" t="s">
        <v>2520</v>
      </c>
      <c r="B46" s="105" t="s">
        <v>2444</v>
      </c>
      <c r="C46" s="33"/>
      <c r="D46" s="33"/>
      <c r="E46" s="378"/>
    </row>
    <row r="47" spans="1:5" s="6" customFormat="1" x14ac:dyDescent="0.2">
      <c r="A47" s="104" t="s">
        <v>554</v>
      </c>
      <c r="B47" s="105" t="s">
        <v>492</v>
      </c>
      <c r="C47" s="33"/>
      <c r="D47" s="33"/>
      <c r="E47" s="378"/>
    </row>
    <row r="48" spans="1:5" s="6" customFormat="1" x14ac:dyDescent="0.2">
      <c r="A48" s="104" t="s">
        <v>557</v>
      </c>
      <c r="B48" s="105" t="s">
        <v>558</v>
      </c>
      <c r="C48" s="107" t="s">
        <v>51</v>
      </c>
      <c r="D48" s="33"/>
      <c r="E48" s="378"/>
    </row>
    <row r="49" spans="1:5" s="6" customFormat="1" x14ac:dyDescent="0.2">
      <c r="A49" s="104" t="s">
        <v>559</v>
      </c>
      <c r="B49" s="107" t="s">
        <v>51</v>
      </c>
      <c r="C49" s="107"/>
      <c r="D49" s="33"/>
      <c r="E49" s="378"/>
    </row>
    <row r="50" spans="1:5" s="6" customFormat="1" x14ac:dyDescent="0.2">
      <c r="A50" s="104" t="s">
        <v>555</v>
      </c>
      <c r="B50" s="105" t="s">
        <v>730</v>
      </c>
      <c r="C50" s="33"/>
      <c r="D50" s="33"/>
      <c r="E50" s="378"/>
    </row>
    <row r="51" spans="1:5" s="6" customFormat="1" x14ac:dyDescent="0.2">
      <c r="A51" s="228" t="s">
        <v>1497</v>
      </c>
      <c r="B51" s="105" t="s">
        <v>1498</v>
      </c>
      <c r="C51" s="33"/>
      <c r="D51" s="33"/>
      <c r="E51" s="378"/>
    </row>
    <row r="52" spans="1:5" s="6" customFormat="1" x14ac:dyDescent="0.2">
      <c r="A52" s="104" t="s">
        <v>49</v>
      </c>
      <c r="B52" s="105" t="s">
        <v>49</v>
      </c>
      <c r="C52" s="107"/>
      <c r="D52" s="33"/>
      <c r="E52" s="378"/>
    </row>
    <row r="53" spans="1:5" s="6" customFormat="1" ht="13.5" thickBot="1" x14ac:dyDescent="0.25">
      <c r="A53" s="108"/>
      <c r="B53" s="109"/>
      <c r="C53" s="34"/>
      <c r="D53" s="34"/>
      <c r="E53" s="379"/>
    </row>
    <row r="54" spans="1:5" s="41" customFormat="1" ht="15.75" x14ac:dyDescent="0.25">
      <c r="A54" s="36">
        <f>COUNTA(B2:B53)</f>
        <v>51</v>
      </c>
      <c r="B54" s="40" t="s">
        <v>86</v>
      </c>
    </row>
    <row r="55" spans="1:5" s="41" customFormat="1" ht="15.75" x14ac:dyDescent="0.25">
      <c r="B55" s="40"/>
    </row>
    <row r="56" spans="1:5" x14ac:dyDescent="0.2">
      <c r="A56" s="101"/>
      <c r="B56" s="101"/>
    </row>
    <row r="57" spans="1:5" x14ac:dyDescent="0.2">
      <c r="A57" s="25"/>
    </row>
    <row r="58" spans="1:5" x14ac:dyDescent="0.2">
      <c r="A58" s="25"/>
    </row>
    <row r="59" spans="1:5" x14ac:dyDescent="0.2">
      <c r="A59" s="25"/>
    </row>
    <row r="60" spans="1:5" x14ac:dyDescent="0.2">
      <c r="A60" s="25"/>
    </row>
    <row r="61" spans="1:5" x14ac:dyDescent="0.2">
      <c r="A61" s="24"/>
    </row>
    <row r="62" spans="1:5" x14ac:dyDescent="0.2">
      <c r="A62" s="24"/>
    </row>
    <row r="63" spans="1:5" x14ac:dyDescent="0.2">
      <c r="A63" s="24"/>
    </row>
    <row r="64" spans="1:5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3"/>
    </row>
  </sheetData>
  <mergeCells count="1">
    <mergeCell ref="B1:E1"/>
  </mergeCells>
  <phoneticPr fontId="0" type="noConversion"/>
  <hyperlinks>
    <hyperlink ref="B2" location="ABCemetary!A1" display="ABCemetary" xr:uid="{00000000-0004-0000-2700-000000000000}"/>
    <hyperlink ref="B18" location="FriscoRidge!A1" display="Frisco Ridge" xr:uid="{00000000-0004-0000-2700-000001000000}"/>
    <hyperlink ref="B48" location="KeyStoneM!A1" display="Key Stone  Montezuma" xr:uid="{00000000-0004-0000-2700-000002000000}"/>
    <hyperlink ref="C48" location="DillonResLoop!A1" display="Dillon Reservoir Loop" xr:uid="{00000000-0004-0000-2700-000003000000}"/>
    <hyperlink ref="B49" location="DillonResLoop!A1" display="Dillon Reservoir Loop" xr:uid="{00000000-0004-0000-2700-000004000000}"/>
    <hyperlink ref="B19" location="FriscoRidge!A1" display="Frisco Ridge" xr:uid="{00000000-0004-0000-2700-000005000000}"/>
    <hyperlink ref="C19" location="DillonResLoop!A1" display="Dillon Reservoir Loop" xr:uid="{00000000-0004-0000-2700-000006000000}"/>
    <hyperlink ref="D19" location="FriscoLoop!A1" display="Frisco Loop" xr:uid="{00000000-0004-0000-2700-000007000000}"/>
    <hyperlink ref="B13" location="DillonResLoop!A1" display="Dillon Reservoir Loop" xr:uid="{00000000-0004-0000-2700-000008000000}"/>
    <hyperlink ref="B30" location="KeyStoneM!A1" display="Key Stone  Montezuma" xr:uid="{00000000-0004-0000-2700-000009000000}"/>
    <hyperlink ref="B29" location="MineralBelt!A1" display="Mineral Belt" xr:uid="{00000000-0004-0000-2700-00000A000000}"/>
    <hyperlink ref="B50" location="TenMileCop!A1" display="Ten Mile CopperMtn" xr:uid="{00000000-0004-0000-2700-00000B000000}"/>
    <hyperlink ref="B6" location="FriscoRidge!A1" display="Frisco Ridge " xr:uid="{00000000-0004-0000-2700-00000C000000}"/>
    <hyperlink ref="C6" location="DillonResLoop!A1" display="Dillon Reservoir Loop" xr:uid="{00000000-0004-0000-2700-00000D000000}"/>
    <hyperlink ref="B3" location="AspenSPaths!A1" display="Aspen S Paths" xr:uid="{00000000-0004-0000-2700-00000E000000}"/>
    <hyperlink ref="B21" location="GoreValley!A1" display="Gore Valley Trail" xr:uid="{00000000-0004-0000-2700-00000F000000}"/>
    <hyperlink ref="B33" location="OwlCr!A1" display="Owl Cr Trail" xr:uid="{00000000-0004-0000-2700-000010000000}"/>
    <hyperlink ref="B37" location="RioGrande!A1" display="Rio Grande Regional Trail" xr:uid="{00000000-0004-0000-2700-000011000000}"/>
    <hyperlink ref="B52" location="VailPass!A1" display="Vail Pass" xr:uid="{00000000-0004-0000-2700-000012000000}"/>
    <hyperlink ref="B51" location="VailNRec!A1" display="Vail N Rec" xr:uid="{00000000-0004-0000-2700-000013000000}"/>
    <hyperlink ref="B24" location="AspenSPaths!A1" display="Aspen S Paths" xr:uid="{00000000-0004-0000-2700-000014000000}"/>
    <hyperlink ref="C24" location="ABCemetary!A1" display="ABC Cemetary (optional track section)" xr:uid="{00000000-0004-0000-2700-000015000000}"/>
    <hyperlink ref="B25" location="AspenSPaths!A1" display="Aspen S Paths" xr:uid="{00000000-0004-0000-2700-000016000000}"/>
    <hyperlink ref="B27" location="AspenSPaths!A1" display="Aspen S Paths" xr:uid="{00000000-0004-0000-2700-000017000000}"/>
    <hyperlink ref="B8" location="ABCemetary!A1" display="ABCemetary" xr:uid="{00000000-0004-0000-2700-000018000000}"/>
    <hyperlink ref="B7" location="BrushCrA!A1" display="Brush Cr Aspen" xr:uid="{00000000-0004-0000-2700-000019000000}"/>
    <hyperlink ref="B15" location="EagleValley!A1" display="Eagle Valley" xr:uid="{00000000-0004-0000-2700-00001A000000}"/>
    <hyperlink ref="B20" location="GlenWoodC!A1" display="Glenwood Canyon Trail" xr:uid="{00000000-0004-0000-2700-00001B000000}"/>
    <hyperlink ref="D6" location="BlueR9!A1" display="Blue River Hwy 9" xr:uid="{00000000-0004-0000-2700-00001C000000}"/>
    <hyperlink ref="B47" location="SilverThorne!A1" display="SilverThorne" xr:uid="{00000000-0004-0000-2700-00001D000000}"/>
    <hyperlink ref="B26" location="LoveBakerV!A1" display="Loveland BakerVille" xr:uid="{00000000-0004-0000-2700-00001E000000}"/>
    <hyperlink ref="B16" location="Fraser2Granby!A1" display="Fraser 2 Granby" xr:uid="{00000000-0004-0000-2700-00001F000000}"/>
    <hyperlink ref="B17" location="FraserRT!A1" display="Fraser River Trail" xr:uid="{00000000-0004-0000-2700-000020000000}"/>
    <hyperlink ref="B28" location="MidAtCons!A1" display="MidAtCons" xr:uid="{00000000-0004-0000-2700-000021000000}"/>
    <hyperlink ref="B4" location="MidAtCons!A1" display="MidAtCons" xr:uid="{00000000-0004-0000-2700-000022000000}"/>
    <hyperlink ref="B11" location="MidAtCons!A1" display="MidAtCons" xr:uid="{00000000-0004-0000-2700-000023000000}"/>
    <hyperlink ref="B12" location="CrystalV!A1" display="CrystalV" xr:uid="{00000000-0004-0000-2700-000024000000}"/>
    <hyperlink ref="B46" location="MidAtCons!A1" display="MidAtCons" xr:uid="{00000000-0004-0000-2700-000025000000}"/>
    <hyperlink ref="B34" location="LoveBakerV!A1" display="Loveland BakerVille" xr:uid="{00000000-0004-0000-2700-000026000000}"/>
    <hyperlink ref="B9" location="CCSilverP!A1" display="ClearCreek SilverPlume" xr:uid="{00000000-0004-0000-2700-000027000000}"/>
    <hyperlink ref="C34" location="CCSilverP!A1" display="ClearCreek SilverPlume" xr:uid="{00000000-0004-0000-2700-000028000000}"/>
    <hyperlink ref="C9" location="CCIdahoS!A1" display="CCIdahoS" xr:uid="{00000000-0004-0000-2700-000029000000}"/>
    <hyperlink ref="D34" location="CCIdahoS!A1" display="CCIdahoS" xr:uid="{00000000-0004-0000-2700-00002A000000}"/>
    <hyperlink ref="B5" location="ConLakesA!A1" display="Conected Lakes Audubon" xr:uid="{00000000-0004-0000-2700-00002B000000}"/>
    <hyperlink ref="B10" location="ConLakesA!A1" display="Conected Lakes Audubon" xr:uid="{00000000-0004-0000-2700-00002C000000}"/>
    <hyperlink ref="B39" location="RiverFrontW!A1" display="River Front W" xr:uid="{00000000-0004-0000-2700-00002D000000}"/>
    <hyperlink ref="B41" location="RiverFrontW!A1" display="River Front W" xr:uid="{00000000-0004-0000-2700-00002E000000}"/>
    <hyperlink ref="B44" location="RiverFrontW!A1" display="River Front W" xr:uid="{00000000-0004-0000-2700-00002F000000}"/>
    <hyperlink ref="B40" location="RiverFrontE!A1" display="River Front E" xr:uid="{00000000-0004-0000-2700-000030000000}"/>
    <hyperlink ref="B42" location="RiverFrontE!A1" display="River Front E" xr:uid="{00000000-0004-0000-2700-000031000000}"/>
    <hyperlink ref="B38" location="RiverBendP!A1" display="River Bend Park" xr:uid="{00000000-0004-0000-2700-000032000000}"/>
    <hyperlink ref="B43" location="RiverBendP!A1" display="River Bend Park" xr:uid="{00000000-0004-0000-2700-000033000000}"/>
    <hyperlink ref="B31" location="MonumentRdL!A1" display="Monument Rd Lanes" xr:uid="{00000000-0004-0000-2700-000034000000}"/>
    <hyperlink ref="B35" location="RedlandsMesa!A1" display="Redlands Mesa Mup" xr:uid="{00000000-0004-0000-2700-000035000000}"/>
    <hyperlink ref="B36" location="RedRiverP!A1" display="Redlands + Riverside Pkys" xr:uid="{00000000-0004-0000-2700-000036000000}"/>
    <hyperlink ref="B45" location="RedRiverP!A1" display="Redlands + Riverside Pkys" xr:uid="{00000000-0004-0000-2700-000037000000}"/>
    <hyperlink ref="D9" location="CCCanyon!A1" display="CCCanyon" xr:uid="{00000000-0004-0000-2700-000038000000}"/>
    <hyperlink ref="E34" location="CCCanyon!A1" display="CCCanyon" xr:uid="{00000000-0004-0000-2700-000039000000}"/>
    <hyperlink ref="B14" location="EagleLoopT!A1" display="Eagle Loop Trail" xr:uid="{00000000-0004-0000-2700-00003A000000}"/>
    <hyperlink ref="B23" location="GYPsum!A1" display="Gypsum" xr:uid="{00000000-0004-0000-2700-00003B000000}"/>
    <hyperlink ref="B22" location="GunRivOldSpan!A1" display="GunRivOldSpan" xr:uid="{2C4257B8-5BE0-401D-9BDD-E02A686D429C}"/>
    <hyperlink ref="B32" location="GunRivOldSpan!A1" display="GunRivOldSpan" xr:uid="{EA6DAF3F-C050-4470-9C43-209B79490442}"/>
  </hyperlinks>
  <pageMargins left="0.75" right="0.5" top="0.75" bottom="0.75" header="0.5" footer="0.5"/>
  <pageSetup scale="83" orientation="portrait" r:id="rId1"/>
  <headerFooter alignWithMargins="0">
    <oddHeader>&amp;L&amp;"Arial,Bold"&amp;Uhttps://geobiking.org&amp;C&amp;F</oddHeader>
    <oddFooter>&amp;LAuthor: &amp;"Arial,Bold"Robert Prehn&amp;CData free for personal use and remains property of author.&amp;R&amp;D</oddFooter>
  </headerFooter>
  <webPublishItems count="1">
    <webPublishItem id="13068" divId="CO_CR_13068" sourceType="sheet" destinationFile="C:\GPS\Bicycle\CO_70\CO_70_Coverage.htm" title="GeoBiking CO_70 Trail Coverage Index" autoRepublish="1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1"/>
  <sheetViews>
    <sheetView topLeftCell="A3" zoomScaleNormal="100" workbookViewId="0">
      <selection activeCell="H16" sqref="H16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1833</v>
      </c>
      <c r="B1" s="436"/>
      <c r="C1" s="437" t="s">
        <v>1834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1101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54" t="s">
        <v>1758</v>
      </c>
      <c r="C4" s="30" t="s">
        <v>91</v>
      </c>
      <c r="D4" s="421" t="s">
        <v>554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9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COUNT(E27:E41)</f>
        <v>14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41856</v>
      </c>
      <c r="G7" s="431"/>
      <c r="H7" s="431"/>
    </row>
    <row r="8" spans="1:9" ht="12.75" customHeight="1" x14ac:dyDescent="0.2">
      <c r="A8" s="44" t="s">
        <v>61</v>
      </c>
      <c r="B8" s="433"/>
      <c r="C8" s="440"/>
      <c r="D8" s="440"/>
      <c r="E8" s="440"/>
      <c r="F8" s="54" t="s">
        <v>108</v>
      </c>
      <c r="G8" s="431"/>
      <c r="H8" s="431"/>
    </row>
    <row r="9" spans="1:9" ht="13.5" customHeight="1" thickBot="1" x14ac:dyDescent="0.25">
      <c r="A9" s="29"/>
      <c r="B9" s="433"/>
      <c r="C9" s="440"/>
      <c r="D9" s="440"/>
      <c r="E9" s="440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13.9</v>
      </c>
      <c r="D12" s="444"/>
      <c r="E12" s="443">
        <v>13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8199</v>
      </c>
      <c r="B15" s="16">
        <f>E36</f>
        <v>8741</v>
      </c>
      <c r="C15" s="17">
        <v>8199</v>
      </c>
      <c r="D15" s="17">
        <v>8766</v>
      </c>
      <c r="E15" s="17">
        <f>B15 - A15</f>
        <v>542</v>
      </c>
      <c r="F15" s="17">
        <v>366</v>
      </c>
      <c r="G15" s="17"/>
      <c r="H15" s="3">
        <v>1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476</v>
      </c>
      <c r="C17" s="489"/>
      <c r="D17" s="46" t="s">
        <v>160</v>
      </c>
      <c r="E17" s="490" t="s">
        <v>1764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1110</v>
      </c>
      <c r="F18" s="14"/>
      <c r="G18" s="46" t="s">
        <v>6</v>
      </c>
      <c r="H18" s="181">
        <v>231</v>
      </c>
    </row>
    <row r="19" spans="1:8" s="7" customFormat="1" ht="12.75" customHeight="1" x14ac:dyDescent="0.2">
      <c r="A19" s="26" t="s">
        <v>158</v>
      </c>
      <c r="B19" s="489" t="s">
        <v>1099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/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491" t="s">
        <v>1763</v>
      </c>
      <c r="B24" s="491"/>
      <c r="C24" s="253" t="s">
        <v>144</v>
      </c>
      <c r="D24" s="457" t="s">
        <v>1901</v>
      </c>
      <c r="E24" s="458"/>
      <c r="F24" s="458"/>
      <c r="G24" s="457" t="s">
        <v>1902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79" t="s">
        <v>1835</v>
      </c>
      <c r="B27" s="149" t="s">
        <v>1836</v>
      </c>
      <c r="C27" s="149" t="s">
        <v>1837</v>
      </c>
      <c r="D27" s="150" t="s">
        <v>1838</v>
      </c>
      <c r="E27" s="77">
        <v>8199</v>
      </c>
      <c r="F27" s="78" t="s">
        <v>172</v>
      </c>
      <c r="G27" s="492" t="s">
        <v>1839</v>
      </c>
      <c r="H27" s="472"/>
    </row>
    <row r="28" spans="1:8" s="21" customFormat="1" x14ac:dyDescent="0.2">
      <c r="A28" s="127" t="s">
        <v>1840</v>
      </c>
      <c r="B28" s="178" t="s">
        <v>1841</v>
      </c>
      <c r="C28" s="178" t="s">
        <v>1842</v>
      </c>
      <c r="D28" s="179" t="s">
        <v>1843</v>
      </c>
      <c r="E28" s="121">
        <v>8214</v>
      </c>
      <c r="F28" s="179" t="s">
        <v>166</v>
      </c>
      <c r="G28" s="454" t="s">
        <v>1844</v>
      </c>
      <c r="H28" s="455"/>
    </row>
    <row r="29" spans="1:8" s="21" customFormat="1" x14ac:dyDescent="0.2">
      <c r="A29" s="127" t="s">
        <v>1845</v>
      </c>
      <c r="B29" s="178" t="s">
        <v>1846</v>
      </c>
      <c r="C29" s="178" t="s">
        <v>1847</v>
      </c>
      <c r="D29" s="179" t="s">
        <v>1848</v>
      </c>
      <c r="E29" s="121">
        <v>8293</v>
      </c>
      <c r="F29" s="179" t="s">
        <v>178</v>
      </c>
      <c r="G29" s="454" t="s">
        <v>1849</v>
      </c>
      <c r="H29" s="455"/>
    </row>
    <row r="30" spans="1:8" x14ac:dyDescent="0.2">
      <c r="A30" s="127" t="s">
        <v>1850</v>
      </c>
      <c r="B30" s="178" t="s">
        <v>1851</v>
      </c>
      <c r="C30" s="178" t="s">
        <v>1852</v>
      </c>
      <c r="D30" s="179" t="s">
        <v>1853</v>
      </c>
      <c r="E30" s="121">
        <v>8461</v>
      </c>
      <c r="F30" s="179" t="s">
        <v>166</v>
      </c>
      <c r="G30" s="454" t="s">
        <v>1854</v>
      </c>
      <c r="H30" s="470"/>
    </row>
    <row r="31" spans="1:8" s="21" customFormat="1" x14ac:dyDescent="0.2">
      <c r="A31" s="127" t="s">
        <v>1855</v>
      </c>
      <c r="B31" s="178" t="s">
        <v>1856</v>
      </c>
      <c r="C31" s="178" t="s">
        <v>1857</v>
      </c>
      <c r="D31" s="179" t="s">
        <v>1858</v>
      </c>
      <c r="E31" s="121">
        <v>7418</v>
      </c>
      <c r="F31" s="179" t="s">
        <v>1859</v>
      </c>
      <c r="G31" s="454" t="s">
        <v>1860</v>
      </c>
      <c r="H31" s="455"/>
    </row>
    <row r="32" spans="1:8" s="21" customFormat="1" x14ac:dyDescent="0.2">
      <c r="A32" s="127" t="s">
        <v>1861</v>
      </c>
      <c r="B32" s="178" t="s">
        <v>1862</v>
      </c>
      <c r="C32" s="178" t="s">
        <v>1863</v>
      </c>
      <c r="D32" s="179" t="s">
        <v>1864</v>
      </c>
      <c r="E32" s="121">
        <v>8472</v>
      </c>
      <c r="F32" s="179" t="s">
        <v>166</v>
      </c>
      <c r="G32" s="454" t="s">
        <v>1854</v>
      </c>
      <c r="H32" s="455"/>
    </row>
    <row r="33" spans="1:8" s="21" customFormat="1" x14ac:dyDescent="0.2">
      <c r="A33" s="127" t="s">
        <v>1865</v>
      </c>
      <c r="B33" s="178" t="s">
        <v>1866</v>
      </c>
      <c r="C33" s="178" t="s">
        <v>1867</v>
      </c>
      <c r="D33" s="179" t="s">
        <v>1868</v>
      </c>
      <c r="E33" s="121">
        <v>8526</v>
      </c>
      <c r="F33" s="179" t="s">
        <v>166</v>
      </c>
      <c r="G33" s="454" t="s">
        <v>1869</v>
      </c>
      <c r="H33" s="455"/>
    </row>
    <row r="34" spans="1:8" s="21" customFormat="1" x14ac:dyDescent="0.2">
      <c r="A34" s="127" t="s">
        <v>1870</v>
      </c>
      <c r="B34" s="178" t="s">
        <v>1871</v>
      </c>
      <c r="C34" s="178" t="s">
        <v>1872</v>
      </c>
      <c r="D34" s="179" t="s">
        <v>1864</v>
      </c>
      <c r="E34" s="121">
        <v>8630</v>
      </c>
      <c r="F34" s="179" t="s">
        <v>166</v>
      </c>
      <c r="G34" s="471" t="s">
        <v>1854</v>
      </c>
      <c r="H34" s="488"/>
    </row>
    <row r="35" spans="1:8" s="21" customFormat="1" x14ac:dyDescent="0.2">
      <c r="A35" s="127" t="s">
        <v>1873</v>
      </c>
      <c r="B35" s="178" t="s">
        <v>1874</v>
      </c>
      <c r="C35" s="178" t="s">
        <v>1875</v>
      </c>
      <c r="D35" s="179" t="s">
        <v>1876</v>
      </c>
      <c r="E35" s="121">
        <v>8674</v>
      </c>
      <c r="F35" s="179" t="s">
        <v>172</v>
      </c>
      <c r="G35" s="471" t="s">
        <v>1877</v>
      </c>
      <c r="H35" s="488"/>
    </row>
    <row r="36" spans="1:8" s="21" customFormat="1" x14ac:dyDescent="0.2">
      <c r="A36" s="127" t="s">
        <v>1878</v>
      </c>
      <c r="B36" s="178" t="s">
        <v>1879</v>
      </c>
      <c r="C36" s="178" t="s">
        <v>1880</v>
      </c>
      <c r="D36" s="179" t="s">
        <v>1881</v>
      </c>
      <c r="E36" s="121">
        <v>8741</v>
      </c>
      <c r="F36" s="179" t="s">
        <v>172</v>
      </c>
      <c r="G36" s="471" t="s">
        <v>1882</v>
      </c>
      <c r="H36" s="488"/>
    </row>
    <row r="37" spans="1:8" s="21" customFormat="1" x14ac:dyDescent="0.2">
      <c r="A37" s="127" t="s">
        <v>1883</v>
      </c>
      <c r="B37" s="178" t="s">
        <v>1884</v>
      </c>
      <c r="C37" s="178" t="s">
        <v>1885</v>
      </c>
      <c r="D37" s="179" t="s">
        <v>1886</v>
      </c>
      <c r="E37" s="121">
        <v>8758</v>
      </c>
      <c r="F37" s="179" t="s">
        <v>172</v>
      </c>
      <c r="G37" s="471" t="s">
        <v>1887</v>
      </c>
      <c r="H37" s="488"/>
    </row>
    <row r="38" spans="1:8" s="21" customFormat="1" x14ac:dyDescent="0.2">
      <c r="A38" s="127" t="s">
        <v>1888</v>
      </c>
      <c r="B38" s="178" t="s">
        <v>1889</v>
      </c>
      <c r="C38" s="178" t="s">
        <v>1890</v>
      </c>
      <c r="D38" s="179" t="s">
        <v>1891</v>
      </c>
      <c r="E38" s="121">
        <v>8766</v>
      </c>
      <c r="F38" s="179" t="s">
        <v>172</v>
      </c>
      <c r="G38" s="471" t="s">
        <v>1892</v>
      </c>
      <c r="H38" s="488"/>
    </row>
    <row r="39" spans="1:8" s="21" customFormat="1" x14ac:dyDescent="0.2">
      <c r="A39" s="127" t="s">
        <v>1893</v>
      </c>
      <c r="B39" s="178" t="s">
        <v>1894</v>
      </c>
      <c r="C39" s="178" t="s">
        <v>1895</v>
      </c>
      <c r="D39" s="179" t="s">
        <v>1802</v>
      </c>
      <c r="E39" s="121">
        <v>8754</v>
      </c>
      <c r="F39" s="179" t="s">
        <v>172</v>
      </c>
      <c r="G39" s="471" t="s">
        <v>1896</v>
      </c>
      <c r="H39" s="488"/>
    </row>
    <row r="40" spans="1:8" s="21" customFormat="1" x14ac:dyDescent="0.2">
      <c r="A40" s="127" t="s">
        <v>1897</v>
      </c>
      <c r="B40" s="178" t="s">
        <v>1898</v>
      </c>
      <c r="C40" s="178" t="s">
        <v>1899</v>
      </c>
      <c r="D40" s="179" t="s">
        <v>1807</v>
      </c>
      <c r="E40" s="121">
        <v>8747</v>
      </c>
      <c r="F40" s="179" t="s">
        <v>172</v>
      </c>
      <c r="G40" s="471" t="s">
        <v>1896</v>
      </c>
      <c r="H40" s="488"/>
    </row>
    <row r="41" spans="1:8" s="21" customFormat="1" ht="13.5" thickBot="1" x14ac:dyDescent="0.25">
      <c r="A41" s="130" t="s">
        <v>1878</v>
      </c>
      <c r="B41" s="485" t="s">
        <v>271</v>
      </c>
      <c r="C41" s="486"/>
      <c r="D41" s="486"/>
      <c r="E41" s="486"/>
      <c r="F41" s="487"/>
      <c r="G41" s="450" t="s">
        <v>1900</v>
      </c>
      <c r="H41" s="451"/>
    </row>
  </sheetData>
  <mergeCells count="46">
    <mergeCell ref="A1:B1"/>
    <mergeCell ref="C1:H1"/>
    <mergeCell ref="A2:B2"/>
    <mergeCell ref="C2:H2"/>
    <mergeCell ref="C3:H3"/>
    <mergeCell ref="D4:E4"/>
    <mergeCell ref="G4:H5"/>
    <mergeCell ref="D5:E5"/>
    <mergeCell ref="G7:H9"/>
    <mergeCell ref="B8:E8"/>
    <mergeCell ref="B9:E9"/>
    <mergeCell ref="A10:H10"/>
    <mergeCell ref="A11:B11"/>
    <mergeCell ref="C11:D11"/>
    <mergeCell ref="E11:F11"/>
    <mergeCell ref="A12:B12"/>
    <mergeCell ref="C12:D12"/>
    <mergeCell ref="E12:F12"/>
    <mergeCell ref="A13:H13"/>
    <mergeCell ref="B17:C17"/>
    <mergeCell ref="E17:H17"/>
    <mergeCell ref="G28:H28"/>
    <mergeCell ref="B19:H19"/>
    <mergeCell ref="B21:H21"/>
    <mergeCell ref="A23:B23"/>
    <mergeCell ref="D23:F23"/>
    <mergeCell ref="G23:H23"/>
    <mergeCell ref="A24:B24"/>
    <mergeCell ref="D24:F24"/>
    <mergeCell ref="G24:H24"/>
    <mergeCell ref="G26:H26"/>
    <mergeCell ref="G27:H27"/>
    <mergeCell ref="B41:F41"/>
    <mergeCell ref="G41:H41"/>
    <mergeCell ref="G34:H34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</mergeCells>
  <hyperlinks>
    <hyperlink ref="A2:B2" location="Overview!A1" tooltip="Go to Trail Network Overview sheet" display="Trail Network Overview" xr:uid="{00000000-0004-0000-0400-000000000000}"/>
    <hyperlink ref="D4:E4" location="SilverThorne!A1" display="Silverthorne Trail" xr:uid="{00000000-0004-0000-0400-000001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02" divId="CO_70_202" sourceType="sheet" destinationFile="C:\GPS\Bicycle\CO_70\CO_70_BR9.htm" title="CO_70 BR9 Trail Description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3"/>
  <sheetViews>
    <sheetView zoomScaleNormal="100" workbookViewId="0">
      <selection activeCell="H18" sqref="H18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1122</v>
      </c>
      <c r="B1" s="436"/>
      <c r="C1" s="437" t="s">
        <v>1123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1124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143" t="s">
        <v>1125</v>
      </c>
      <c r="C4" s="30" t="s">
        <v>91</v>
      </c>
      <c r="D4" s="421" t="s">
        <v>1126</v>
      </c>
      <c r="E4" s="421"/>
      <c r="F4" s="30" t="s">
        <v>93</v>
      </c>
      <c r="G4" s="422"/>
      <c r="H4" s="422"/>
      <c r="I4" s="21"/>
    </row>
    <row r="5" spans="1:9" x14ac:dyDescent="0.2">
      <c r="A5" s="29"/>
      <c r="B5" s="28"/>
      <c r="C5" s="20"/>
      <c r="D5" s="439" t="s">
        <v>1427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COUNT(E27:E43)</f>
        <v>17</v>
      </c>
      <c r="C6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41506</v>
      </c>
      <c r="G7" s="431"/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7.2</v>
      </c>
      <c r="D12" s="444"/>
      <c r="E12" s="443">
        <v>6.4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7552</v>
      </c>
      <c r="B15" s="16">
        <f>E43</f>
        <v>8529</v>
      </c>
      <c r="C15" s="17">
        <v>7360</v>
      </c>
      <c r="D15" s="17">
        <v>8259</v>
      </c>
      <c r="E15" s="17">
        <f>B15 - A15</f>
        <v>977</v>
      </c>
      <c r="F15" s="17">
        <v>1407</v>
      </c>
      <c r="G15" s="17">
        <v>430</v>
      </c>
      <c r="H15" s="3">
        <v>4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48" t="s">
        <v>142</v>
      </c>
      <c r="C17" s="448"/>
      <c r="D17" s="46" t="s">
        <v>160</v>
      </c>
      <c r="E17" s="449"/>
      <c r="F17" s="449"/>
      <c r="G17" s="449"/>
      <c r="H17" s="449"/>
    </row>
    <row r="18" spans="1:8" s="7" customFormat="1" x14ac:dyDescent="0.2">
      <c r="A18" s="15"/>
      <c r="B18" s="15"/>
      <c r="C18" s="13"/>
      <c r="D18" s="46" t="s">
        <v>88</v>
      </c>
      <c r="E18" s="14" t="s">
        <v>58</v>
      </c>
      <c r="F18" s="14"/>
      <c r="G18" s="46" t="s">
        <v>6</v>
      </c>
      <c r="H18" s="181">
        <v>218</v>
      </c>
    </row>
    <row r="19" spans="1:8" s="7" customFormat="1" ht="12.75" customHeight="1" x14ac:dyDescent="0.2">
      <c r="A19" s="26" t="s">
        <v>158</v>
      </c>
      <c r="B19" s="448" t="s">
        <v>1428</v>
      </c>
      <c r="C19" s="448"/>
      <c r="D19" s="448"/>
      <c r="E19" s="448"/>
      <c r="F19" s="448"/>
      <c r="G19" s="448"/>
      <c r="H19" s="448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52"/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493" t="s">
        <v>737</v>
      </c>
      <c r="B24" s="493"/>
      <c r="C24" s="144" t="s">
        <v>738</v>
      </c>
      <c r="D24" s="457" t="s">
        <v>1426</v>
      </c>
      <c r="E24" s="458"/>
      <c r="F24" s="458"/>
      <c r="G24" s="457" t="s">
        <v>1429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1424</v>
      </c>
      <c r="B27" s="124" t="s">
        <v>1127</v>
      </c>
      <c r="C27" s="124" t="s">
        <v>1128</v>
      </c>
      <c r="D27" s="197" t="s">
        <v>1425</v>
      </c>
      <c r="E27" s="126">
        <v>7552</v>
      </c>
      <c r="F27" s="125" t="s">
        <v>172</v>
      </c>
      <c r="G27" s="497" t="s">
        <v>1129</v>
      </c>
      <c r="H27" s="475"/>
    </row>
    <row r="28" spans="1:8" s="21" customFormat="1" x14ac:dyDescent="0.2">
      <c r="A28" s="127" t="s">
        <v>1130</v>
      </c>
      <c r="B28" s="128" t="s">
        <v>1131</v>
      </c>
      <c r="C28" s="128" t="s">
        <v>1132</v>
      </c>
      <c r="D28" s="129" t="s">
        <v>1133</v>
      </c>
      <c r="E28" s="121">
        <v>7374</v>
      </c>
      <c r="F28" s="129" t="s">
        <v>178</v>
      </c>
      <c r="G28" s="469" t="s">
        <v>1134</v>
      </c>
      <c r="H28" s="455"/>
    </row>
    <row r="29" spans="1:8" s="21" customFormat="1" x14ac:dyDescent="0.2">
      <c r="A29" s="127" t="s">
        <v>1135</v>
      </c>
      <c r="B29" s="128" t="s">
        <v>1136</v>
      </c>
      <c r="C29" s="128" t="s">
        <v>1137</v>
      </c>
      <c r="D29" s="129" t="s">
        <v>1138</v>
      </c>
      <c r="E29" s="121">
        <v>7369</v>
      </c>
      <c r="F29" s="129" t="s">
        <v>166</v>
      </c>
      <c r="G29" s="469" t="s">
        <v>1139</v>
      </c>
      <c r="H29" s="455"/>
    </row>
    <row r="30" spans="1:8" x14ac:dyDescent="0.2">
      <c r="A30" s="127" t="s">
        <v>1140</v>
      </c>
      <c r="B30" s="128" t="s">
        <v>1141</v>
      </c>
      <c r="C30" s="128" t="s">
        <v>1142</v>
      </c>
      <c r="D30" s="129" t="s">
        <v>1143</v>
      </c>
      <c r="E30" s="121">
        <v>7370</v>
      </c>
      <c r="F30" s="129" t="s">
        <v>172</v>
      </c>
      <c r="G30" s="469" t="s">
        <v>1144</v>
      </c>
      <c r="H30" s="470"/>
    </row>
    <row r="31" spans="1:8" x14ac:dyDescent="0.2">
      <c r="A31" s="127" t="s">
        <v>1145</v>
      </c>
      <c r="B31" s="128" t="s">
        <v>1152</v>
      </c>
      <c r="C31" s="128" t="s">
        <v>1146</v>
      </c>
      <c r="D31" s="129" t="s">
        <v>1147</v>
      </c>
      <c r="E31" s="121">
        <v>7566</v>
      </c>
      <c r="F31" s="129" t="s">
        <v>166</v>
      </c>
      <c r="G31" s="494" t="s">
        <v>1148</v>
      </c>
      <c r="H31" s="470"/>
    </row>
    <row r="32" spans="1:8" s="21" customFormat="1" x14ac:dyDescent="0.2">
      <c r="A32" s="188" t="s">
        <v>1149</v>
      </c>
      <c r="B32" s="189" t="s">
        <v>1150</v>
      </c>
      <c r="C32" s="189" t="s">
        <v>1151</v>
      </c>
      <c r="D32" s="190" t="s">
        <v>498</v>
      </c>
      <c r="E32" s="191">
        <v>7569</v>
      </c>
      <c r="F32" s="190" t="s">
        <v>178</v>
      </c>
      <c r="G32" s="495" t="s">
        <v>1153</v>
      </c>
      <c r="H32" s="496"/>
    </row>
    <row r="33" spans="1:8" s="21" customFormat="1" x14ac:dyDescent="0.2">
      <c r="A33" s="127" t="s">
        <v>1154</v>
      </c>
      <c r="B33" s="178" t="s">
        <v>1155</v>
      </c>
      <c r="C33" s="178" t="s">
        <v>1156</v>
      </c>
      <c r="D33" s="179" t="s">
        <v>1157</v>
      </c>
      <c r="E33" s="121">
        <v>7850</v>
      </c>
      <c r="F33" s="179" t="s">
        <v>912</v>
      </c>
      <c r="G33" s="454" t="s">
        <v>1158</v>
      </c>
      <c r="H33" s="455"/>
    </row>
    <row r="34" spans="1:8" s="21" customFormat="1" x14ac:dyDescent="0.2">
      <c r="A34" s="127" t="s">
        <v>1159</v>
      </c>
      <c r="B34" s="178" t="s">
        <v>1160</v>
      </c>
      <c r="C34" s="178" t="s">
        <v>1161</v>
      </c>
      <c r="D34" s="179" t="s">
        <v>1162</v>
      </c>
      <c r="E34" s="121">
        <v>7876</v>
      </c>
      <c r="F34" s="179" t="s">
        <v>912</v>
      </c>
      <c r="G34" s="454" t="s">
        <v>1163</v>
      </c>
      <c r="H34" s="455"/>
    </row>
    <row r="35" spans="1:8" s="21" customFormat="1" x14ac:dyDescent="0.2">
      <c r="A35" s="127" t="s">
        <v>1164</v>
      </c>
      <c r="B35" s="178" t="s">
        <v>1165</v>
      </c>
      <c r="C35" s="178" t="s">
        <v>1166</v>
      </c>
      <c r="D35" s="179" t="s">
        <v>1167</v>
      </c>
      <c r="E35" s="121">
        <v>8163</v>
      </c>
      <c r="F35" s="179" t="s">
        <v>172</v>
      </c>
      <c r="G35" s="454" t="s">
        <v>1168</v>
      </c>
      <c r="H35" s="455"/>
    </row>
    <row r="36" spans="1:8" s="21" customFormat="1" x14ac:dyDescent="0.2">
      <c r="A36" s="127" t="s">
        <v>1169</v>
      </c>
      <c r="B36" s="178" t="s">
        <v>1170</v>
      </c>
      <c r="C36" s="178" t="s">
        <v>1171</v>
      </c>
      <c r="D36" s="183" t="s">
        <v>1172</v>
      </c>
      <c r="E36" s="121">
        <v>8175</v>
      </c>
      <c r="F36" s="179" t="s">
        <v>912</v>
      </c>
      <c r="G36" s="454" t="s">
        <v>1173</v>
      </c>
      <c r="H36" s="455"/>
    </row>
    <row r="37" spans="1:8" s="21" customFormat="1" x14ac:dyDescent="0.2">
      <c r="A37" s="127" t="s">
        <v>1174</v>
      </c>
      <c r="B37" s="178" t="s">
        <v>1175</v>
      </c>
      <c r="C37" s="178" t="s">
        <v>1171</v>
      </c>
      <c r="D37" s="179" t="s">
        <v>1176</v>
      </c>
      <c r="E37" s="121">
        <v>8204</v>
      </c>
      <c r="F37" s="179" t="s">
        <v>172</v>
      </c>
      <c r="G37" s="469"/>
      <c r="H37" s="455"/>
    </row>
    <row r="38" spans="1:8" s="21" customFormat="1" x14ac:dyDescent="0.2">
      <c r="A38" s="127" t="s">
        <v>1177</v>
      </c>
      <c r="B38" s="178" t="s">
        <v>1178</v>
      </c>
      <c r="C38" s="178" t="s">
        <v>1179</v>
      </c>
      <c r="D38" s="179" t="s">
        <v>1180</v>
      </c>
      <c r="E38" s="121">
        <v>8263</v>
      </c>
      <c r="F38" s="179" t="s">
        <v>912</v>
      </c>
      <c r="G38" s="454" t="s">
        <v>1181</v>
      </c>
      <c r="H38" s="455"/>
    </row>
    <row r="39" spans="1:8" s="21" customFormat="1" x14ac:dyDescent="0.2">
      <c r="A39" s="192" t="s">
        <v>1182</v>
      </c>
      <c r="B39" s="193" t="s">
        <v>1183</v>
      </c>
      <c r="C39" s="193" t="s">
        <v>1184</v>
      </c>
      <c r="D39" s="194" t="s">
        <v>1185</v>
      </c>
      <c r="E39" s="195">
        <v>8330</v>
      </c>
      <c r="F39" s="194" t="s">
        <v>770</v>
      </c>
      <c r="G39" s="471" t="s">
        <v>1186</v>
      </c>
      <c r="H39" s="472"/>
    </row>
    <row r="40" spans="1:8" s="21" customFormat="1" x14ac:dyDescent="0.2">
      <c r="A40" s="192" t="s">
        <v>1187</v>
      </c>
      <c r="B40" s="193" t="s">
        <v>1188</v>
      </c>
      <c r="C40" s="193" t="s">
        <v>1189</v>
      </c>
      <c r="D40" s="194" t="s">
        <v>1195</v>
      </c>
      <c r="E40" s="195">
        <v>8449</v>
      </c>
      <c r="F40" s="194" t="s">
        <v>912</v>
      </c>
      <c r="G40" s="471" t="s">
        <v>1190</v>
      </c>
      <c r="H40" s="472"/>
    </row>
    <row r="41" spans="1:8" s="21" customFormat="1" x14ac:dyDescent="0.2">
      <c r="A41" s="192" t="s">
        <v>1191</v>
      </c>
      <c r="B41" s="193" t="s">
        <v>1192</v>
      </c>
      <c r="C41" s="193" t="s">
        <v>1193</v>
      </c>
      <c r="D41" s="194" t="s">
        <v>1194</v>
      </c>
      <c r="E41" s="195">
        <v>8481</v>
      </c>
      <c r="F41" s="194" t="s">
        <v>912</v>
      </c>
      <c r="G41" s="471" t="s">
        <v>1201</v>
      </c>
      <c r="H41" s="472"/>
    </row>
    <row r="42" spans="1:8" s="21" customFormat="1" x14ac:dyDescent="0.2">
      <c r="A42" s="192" t="s">
        <v>1196</v>
      </c>
      <c r="B42" s="193" t="s">
        <v>1197</v>
      </c>
      <c r="C42" s="193" t="s">
        <v>1198</v>
      </c>
      <c r="D42" s="194" t="s">
        <v>1199</v>
      </c>
      <c r="E42" s="195">
        <v>8499</v>
      </c>
      <c r="F42" s="194" t="s">
        <v>770</v>
      </c>
      <c r="G42" s="471" t="s">
        <v>1200</v>
      </c>
      <c r="H42" s="472"/>
    </row>
    <row r="43" spans="1:8" s="21" customFormat="1" ht="13.5" thickBot="1" x14ac:dyDescent="0.25">
      <c r="A43" s="130" t="s">
        <v>1202</v>
      </c>
      <c r="B43" s="180" t="s">
        <v>1203</v>
      </c>
      <c r="C43" s="180" t="s">
        <v>1204</v>
      </c>
      <c r="D43" s="180" t="s">
        <v>1205</v>
      </c>
      <c r="E43" s="132">
        <v>8529</v>
      </c>
      <c r="F43" s="180" t="s">
        <v>172</v>
      </c>
      <c r="G43" s="450" t="s">
        <v>1423</v>
      </c>
      <c r="H43" s="451"/>
    </row>
  </sheetData>
  <mergeCells count="46">
    <mergeCell ref="G29:H29"/>
    <mergeCell ref="G35:H35"/>
    <mergeCell ref="G36:H36"/>
    <mergeCell ref="G23:H23"/>
    <mergeCell ref="G24:H24"/>
    <mergeCell ref="B19:H19"/>
    <mergeCell ref="A23:B23"/>
    <mergeCell ref="B21:H21"/>
    <mergeCell ref="D23:F23"/>
    <mergeCell ref="D24:F24"/>
    <mergeCell ref="A1:B1"/>
    <mergeCell ref="A10:H10"/>
    <mergeCell ref="A11:B11"/>
    <mergeCell ref="C11:D11"/>
    <mergeCell ref="E11:F11"/>
    <mergeCell ref="C1:H1"/>
    <mergeCell ref="C3:H3"/>
    <mergeCell ref="D4:E4"/>
    <mergeCell ref="B8:E9"/>
    <mergeCell ref="A2:B2"/>
    <mergeCell ref="B17:C17"/>
    <mergeCell ref="E17:H17"/>
    <mergeCell ref="C2:H2"/>
    <mergeCell ref="A12:B12"/>
    <mergeCell ref="C12:D12"/>
    <mergeCell ref="E12:F12"/>
    <mergeCell ref="A13:H13"/>
    <mergeCell ref="D5:E5"/>
    <mergeCell ref="G4:H5"/>
    <mergeCell ref="G7:H9"/>
    <mergeCell ref="G43:H43"/>
    <mergeCell ref="A24:B24"/>
    <mergeCell ref="G33:H33"/>
    <mergeCell ref="G34:H34"/>
    <mergeCell ref="G37:H37"/>
    <mergeCell ref="G38:H38"/>
    <mergeCell ref="G31:H31"/>
    <mergeCell ref="G32:H32"/>
    <mergeCell ref="G39:H39"/>
    <mergeCell ref="G40:H40"/>
    <mergeCell ref="G41:H41"/>
    <mergeCell ref="G42:H42"/>
    <mergeCell ref="G26:H26"/>
    <mergeCell ref="G27:H27"/>
    <mergeCell ref="G30:H30"/>
    <mergeCell ref="G28:H28"/>
  </mergeCells>
  <phoneticPr fontId="0" type="noConversion"/>
  <hyperlinks>
    <hyperlink ref="A2:B2" location="Overview!A1" tooltip="Go to Trail Network Overview sheet" display="Trail Network Overview" xr:uid="{00000000-0004-0000-0500-000000000000}"/>
    <hyperlink ref="D4:E4" location="OwlCr!A1" display="Owl Creek Trail" xr:uid="{00000000-0004-0000-0500-000001000000}"/>
    <hyperlink ref="D5:E5" location="RioGrande!A1" display="Rio Grande Regional Trail" xr:uid="{00000000-0004-0000-0500-000002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12389" divId="CO_70_12389" sourceType="sheet" destinationFile="C:\GPS\Bicycle\CO_70\CO_70_BCA.htm" title="GeoBiking CO_70 BCA Trail Description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9"/>
  <sheetViews>
    <sheetView zoomScaleNormal="100" workbookViewId="0">
      <selection activeCell="H15" sqref="H15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505" t="s">
        <v>3131</v>
      </c>
      <c r="B1" s="506"/>
      <c r="C1" s="437" t="s">
        <v>3132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12" t="s">
        <v>3133</v>
      </c>
      <c r="C4" s="30" t="s">
        <v>91</v>
      </c>
      <c r="D4" s="503" t="s">
        <v>3136</v>
      </c>
      <c r="E4" s="503"/>
      <c r="F4" s="30" t="s">
        <v>93</v>
      </c>
      <c r="G4" s="422" t="s">
        <v>3135</v>
      </c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COUNT(E27:E39)</f>
        <v>9</v>
      </c>
      <c r="C6" s="118"/>
      <c r="D6" s="439"/>
      <c r="E6" s="439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44045</v>
      </c>
      <c r="G7" s="504" t="s">
        <v>3610</v>
      </c>
      <c r="H7" s="431"/>
    </row>
    <row r="8" spans="1:9" x14ac:dyDescent="0.2">
      <c r="A8" s="44" t="s">
        <v>61</v>
      </c>
      <c r="B8" s="433" t="s">
        <v>3171</v>
      </c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4.0999999999999996</v>
      </c>
      <c r="D12" s="444"/>
      <c r="E12" s="443">
        <v>2.5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E28</f>
        <v>6975</v>
      </c>
      <c r="B15" s="16">
        <f>E34</f>
        <v>6785</v>
      </c>
      <c r="C15" s="17">
        <v>6772</v>
      </c>
      <c r="D15" s="17">
        <v>6975</v>
      </c>
      <c r="E15" s="17">
        <f>B15 - A15</f>
        <v>-190</v>
      </c>
      <c r="F15" s="17">
        <v>558</v>
      </c>
      <c r="G15" s="17"/>
      <c r="H15" s="3">
        <v>6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749</v>
      </c>
      <c r="C17" s="489"/>
      <c r="D17" s="46" t="s">
        <v>160</v>
      </c>
      <c r="E17" s="490" t="s">
        <v>2545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2614</v>
      </c>
      <c r="F18" s="14"/>
      <c r="G18" s="46" t="s">
        <v>6</v>
      </c>
      <c r="H18" s="181">
        <v>267</v>
      </c>
    </row>
    <row r="19" spans="1:8" s="7" customFormat="1" ht="12.75" customHeight="1" x14ac:dyDescent="0.2">
      <c r="A19" s="26" t="s">
        <v>158</v>
      </c>
      <c r="B19" s="489" t="s">
        <v>3170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38.25" customHeight="1" x14ac:dyDescent="0.2">
      <c r="A21" s="26" t="s">
        <v>159</v>
      </c>
      <c r="B21" s="502" t="s">
        <v>3422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456" t="s">
        <v>149</v>
      </c>
      <c r="B24" s="456"/>
      <c r="C24" s="211" t="s">
        <v>149</v>
      </c>
      <c r="D24" s="501" t="s">
        <v>3424</v>
      </c>
      <c r="E24" s="458"/>
      <c r="F24" s="458"/>
      <c r="G24" s="501" t="s">
        <v>3423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/>
      <c r="B27" s="196"/>
      <c r="C27" s="196"/>
      <c r="D27" s="197"/>
      <c r="E27" s="126"/>
      <c r="F27" s="197"/>
      <c r="G27" s="474" t="s">
        <v>3137</v>
      </c>
      <c r="H27" s="475"/>
    </row>
    <row r="28" spans="1:8" s="21" customFormat="1" x14ac:dyDescent="0.2">
      <c r="A28" s="127" t="s">
        <v>3138</v>
      </c>
      <c r="B28" s="178" t="s">
        <v>3139</v>
      </c>
      <c r="C28" s="178" t="s">
        <v>3140</v>
      </c>
      <c r="D28" s="179" t="s">
        <v>3141</v>
      </c>
      <c r="E28" s="121">
        <v>6975</v>
      </c>
      <c r="F28" s="179" t="s">
        <v>166</v>
      </c>
      <c r="G28" s="454" t="s">
        <v>3142</v>
      </c>
      <c r="H28" s="455"/>
    </row>
    <row r="29" spans="1:8" s="21" customFormat="1" x14ac:dyDescent="0.2">
      <c r="A29" s="192" t="s">
        <v>3143</v>
      </c>
      <c r="B29" s="193" t="s">
        <v>3144</v>
      </c>
      <c r="C29" s="193" t="s">
        <v>3145</v>
      </c>
      <c r="D29" s="194" t="s">
        <v>3146</v>
      </c>
      <c r="E29" s="359">
        <v>6886</v>
      </c>
      <c r="F29" s="194" t="s">
        <v>206</v>
      </c>
      <c r="G29" s="471" t="s">
        <v>3147</v>
      </c>
      <c r="H29" s="499"/>
    </row>
    <row r="30" spans="1:8" s="21" customFormat="1" x14ac:dyDescent="0.2">
      <c r="A30" s="192" t="s">
        <v>3148</v>
      </c>
      <c r="B30" s="193" t="s">
        <v>3149</v>
      </c>
      <c r="C30" s="193" t="s">
        <v>3150</v>
      </c>
      <c r="D30" s="194" t="s">
        <v>3151</v>
      </c>
      <c r="E30" s="195">
        <v>6845</v>
      </c>
      <c r="F30" s="194" t="s">
        <v>770</v>
      </c>
      <c r="G30" s="471" t="s">
        <v>3151</v>
      </c>
      <c r="H30" s="488"/>
    </row>
    <row r="31" spans="1:8" s="21" customFormat="1" x14ac:dyDescent="0.2">
      <c r="A31" s="192" t="s">
        <v>3152</v>
      </c>
      <c r="B31" s="193" t="s">
        <v>3153</v>
      </c>
      <c r="C31" s="193" t="s">
        <v>3154</v>
      </c>
      <c r="D31" s="194" t="s">
        <v>3155</v>
      </c>
      <c r="E31" s="195">
        <v>6827</v>
      </c>
      <c r="F31" s="194" t="s">
        <v>166</v>
      </c>
      <c r="G31" s="471" t="s">
        <v>3156</v>
      </c>
      <c r="H31" s="488"/>
    </row>
    <row r="32" spans="1:8" s="21" customFormat="1" x14ac:dyDescent="0.2">
      <c r="A32" s="192" t="s">
        <v>3157</v>
      </c>
      <c r="B32" s="193" t="s">
        <v>3158</v>
      </c>
      <c r="C32" s="193" t="s">
        <v>3159</v>
      </c>
      <c r="D32" s="194" t="s">
        <v>3160</v>
      </c>
      <c r="E32" s="359">
        <v>6823</v>
      </c>
      <c r="F32" s="194" t="s">
        <v>770</v>
      </c>
      <c r="G32" s="498"/>
      <c r="H32" s="499"/>
    </row>
    <row r="33" spans="1:8" s="21" customFormat="1" x14ac:dyDescent="0.2">
      <c r="A33" s="192" t="s">
        <v>3161</v>
      </c>
      <c r="B33" s="193" t="s">
        <v>3162</v>
      </c>
      <c r="C33" s="193" t="s">
        <v>3163</v>
      </c>
      <c r="D33" s="194" t="s">
        <v>3164</v>
      </c>
      <c r="E33" s="195">
        <v>6772</v>
      </c>
      <c r="F33" s="194" t="s">
        <v>770</v>
      </c>
      <c r="G33" s="471" t="s">
        <v>3164</v>
      </c>
      <c r="H33" s="488"/>
    </row>
    <row r="34" spans="1:8" s="21" customFormat="1" x14ac:dyDescent="0.2">
      <c r="A34" s="192" t="s">
        <v>3165</v>
      </c>
      <c r="B34" s="193" t="s">
        <v>3166</v>
      </c>
      <c r="C34" s="193" t="s">
        <v>3167</v>
      </c>
      <c r="D34" s="194" t="s">
        <v>3168</v>
      </c>
      <c r="E34" s="195">
        <v>6785</v>
      </c>
      <c r="F34" s="194" t="s">
        <v>178</v>
      </c>
      <c r="G34" s="471" t="s">
        <v>3169</v>
      </c>
      <c r="H34" s="488"/>
    </row>
    <row r="35" spans="1:8" s="21" customFormat="1" x14ac:dyDescent="0.2">
      <c r="A35" s="192" t="s">
        <v>3416</v>
      </c>
      <c r="B35" s="384" t="s">
        <v>3418</v>
      </c>
      <c r="C35" s="384" t="s">
        <v>3419</v>
      </c>
      <c r="D35" s="385" t="s">
        <v>3420</v>
      </c>
      <c r="E35" s="195">
        <v>6751</v>
      </c>
      <c r="F35" s="385" t="s">
        <v>178</v>
      </c>
      <c r="G35" s="471"/>
      <c r="H35" s="488"/>
    </row>
    <row r="36" spans="1:8" s="21" customFormat="1" ht="25.5" customHeight="1" x14ac:dyDescent="0.2">
      <c r="A36" s="192" t="s">
        <v>3417</v>
      </c>
      <c r="B36" s="384" t="s">
        <v>3370</v>
      </c>
      <c r="C36" s="384" t="s">
        <v>3371</v>
      </c>
      <c r="D36" s="385" t="s">
        <v>3372</v>
      </c>
      <c r="E36" s="195">
        <v>6755</v>
      </c>
      <c r="F36" s="385" t="s">
        <v>166</v>
      </c>
      <c r="G36" s="500" t="s">
        <v>3421</v>
      </c>
      <c r="H36" s="488"/>
    </row>
    <row r="37" spans="1:8" s="21" customFormat="1" x14ac:dyDescent="0.2">
      <c r="A37" s="235"/>
      <c r="B37" s="236"/>
      <c r="C37" s="236"/>
      <c r="D37" s="237"/>
      <c r="E37" s="238"/>
      <c r="F37" s="237"/>
      <c r="G37" s="393"/>
      <c r="H37" s="394"/>
    </row>
    <row r="38" spans="1:8" s="21" customFormat="1" x14ac:dyDescent="0.2">
      <c r="A38" s="235"/>
      <c r="B38" s="236"/>
      <c r="C38" s="236"/>
      <c r="D38" s="237"/>
      <c r="E38" s="238"/>
      <c r="F38" s="237"/>
      <c r="G38" s="393"/>
      <c r="H38" s="394"/>
    </row>
    <row r="39" spans="1:8" s="21" customFormat="1" ht="13.5" thickBot="1" x14ac:dyDescent="0.25">
      <c r="A39" s="130"/>
      <c r="B39" s="180"/>
      <c r="C39" s="180"/>
      <c r="D39" s="180"/>
      <c r="E39" s="132"/>
      <c r="F39" s="180"/>
      <c r="G39" s="450" t="s">
        <v>3137</v>
      </c>
      <c r="H39" s="451"/>
    </row>
  </sheetData>
  <mergeCells count="41">
    <mergeCell ref="A1:B1"/>
    <mergeCell ref="C1:H1"/>
    <mergeCell ref="A2:B2"/>
    <mergeCell ref="C2:H2"/>
    <mergeCell ref="C3:H3"/>
    <mergeCell ref="D4:E4"/>
    <mergeCell ref="G4:H5"/>
    <mergeCell ref="D5:E5"/>
    <mergeCell ref="G7:H9"/>
    <mergeCell ref="B8:E9"/>
    <mergeCell ref="D6:E6"/>
    <mergeCell ref="A24:B24"/>
    <mergeCell ref="D24:F24"/>
    <mergeCell ref="G24:H24"/>
    <mergeCell ref="A10:H10"/>
    <mergeCell ref="A11:B11"/>
    <mergeCell ref="C11:D11"/>
    <mergeCell ref="E11:F11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G39:H39"/>
    <mergeCell ref="G32:H32"/>
    <mergeCell ref="G33:H33"/>
    <mergeCell ref="D23:F23"/>
    <mergeCell ref="G23:H23"/>
    <mergeCell ref="G35:H35"/>
    <mergeCell ref="G36:H36"/>
    <mergeCell ref="G34:H34"/>
    <mergeCell ref="G26:H26"/>
    <mergeCell ref="G27:H27"/>
    <mergeCell ref="G28:H28"/>
    <mergeCell ref="G29:H29"/>
    <mergeCell ref="G30:H30"/>
    <mergeCell ref="G31:H31"/>
  </mergeCells>
  <hyperlinks>
    <hyperlink ref="A2:B2" location="Overview!A1" tooltip="Go to Trail Network Overview sheet" display="Trail Network Overview" xr:uid="{00000000-0004-0000-0600-000000000000}"/>
    <hyperlink ref="B8:E9" r:id="rId1" display="jeffco.us/open-space/regional-trails/peaks-to-plains-trail/" xr:uid="{00000000-0004-0000-0600-000001000000}"/>
  </hyperlinks>
  <pageMargins left="1" right="0.75" top="0.75" bottom="0.75" header="0.5" footer="0.5"/>
  <pageSetup scale="75" orientation="portrait" r:id="rId2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9603" divId="CO_70_9603" sourceType="sheet" destinationFile="C:\GPS\Bicycle\CO_70\CO_70_CCC.htm" title="CO_70 CCC Trail Description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3"/>
  <sheetViews>
    <sheetView topLeftCell="A19" zoomScaleNormal="100" workbookViewId="0">
      <selection activeCell="H20" sqref="H20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505" t="s">
        <v>2081</v>
      </c>
      <c r="B1" s="506"/>
      <c r="C1" s="437" t="s">
        <v>2146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/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59" t="s">
        <v>2533</v>
      </c>
      <c r="C4" s="30" t="s">
        <v>91</v>
      </c>
      <c r="D4" s="503"/>
      <c r="E4" s="503"/>
      <c r="F4" s="30" t="s">
        <v>93</v>
      </c>
      <c r="G4" s="422" t="s">
        <v>2526</v>
      </c>
      <c r="H4" s="422"/>
      <c r="I4" s="21"/>
    </row>
    <row r="5" spans="1:9" x14ac:dyDescent="0.2">
      <c r="A5" s="29"/>
      <c r="B5" s="28"/>
      <c r="C5" s="20"/>
      <c r="D5" s="439"/>
      <c r="E5" s="439"/>
      <c r="G5" s="422"/>
      <c r="H5" s="422"/>
      <c r="I5" s="21"/>
    </row>
    <row r="6" spans="1:9" x14ac:dyDescent="0.2">
      <c r="A6" s="20" t="s">
        <v>87</v>
      </c>
      <c r="B6" s="35">
        <f>COUNT(E27:E43)</f>
        <v>17</v>
      </c>
      <c r="C6" s="118"/>
      <c r="D6" s="2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41943</v>
      </c>
      <c r="G7" s="431"/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6.2</v>
      </c>
      <c r="D12" s="444"/>
      <c r="E12" s="443">
        <v>5.5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7625</v>
      </c>
      <c r="B15" s="16">
        <f>E43</f>
        <v>7232</v>
      </c>
      <c r="C15" s="17">
        <v>7226</v>
      </c>
      <c r="D15" s="17">
        <f>E27</f>
        <v>7625</v>
      </c>
      <c r="E15" s="17">
        <f>B15 - A15</f>
        <v>-393</v>
      </c>
      <c r="F15" s="17">
        <v>160</v>
      </c>
      <c r="G15" s="17"/>
      <c r="H15" s="3">
        <v>5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2545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2544</v>
      </c>
      <c r="F18" s="14"/>
      <c r="G18" s="46" t="s">
        <v>6</v>
      </c>
      <c r="H18" s="181">
        <v>240</v>
      </c>
    </row>
    <row r="19" spans="1:8" s="7" customFormat="1" ht="12.75" customHeight="1" x14ac:dyDescent="0.2">
      <c r="A19" s="26" t="s">
        <v>158</v>
      </c>
      <c r="B19" s="489" t="s">
        <v>1280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89" t="s">
        <v>3134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07" t="s">
        <v>141</v>
      </c>
      <c r="B24" s="507"/>
      <c r="C24" s="260" t="s">
        <v>1119</v>
      </c>
      <c r="D24" s="457" t="s">
        <v>1923</v>
      </c>
      <c r="E24" s="458"/>
      <c r="F24" s="458"/>
      <c r="G24" s="457" t="s">
        <v>1924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2086</v>
      </c>
      <c r="B27" s="196" t="s">
        <v>2087</v>
      </c>
      <c r="C27" s="196" t="s">
        <v>2088</v>
      </c>
      <c r="D27" s="197" t="s">
        <v>2089</v>
      </c>
      <c r="E27" s="126">
        <v>7625</v>
      </c>
      <c r="F27" s="197" t="s">
        <v>172</v>
      </c>
      <c r="G27" s="474" t="s">
        <v>2090</v>
      </c>
      <c r="H27" s="475"/>
    </row>
    <row r="28" spans="1:8" s="21" customFormat="1" x14ac:dyDescent="0.2">
      <c r="A28" s="127" t="s">
        <v>2091</v>
      </c>
      <c r="B28" s="178" t="s">
        <v>2092</v>
      </c>
      <c r="C28" s="178" t="s">
        <v>2093</v>
      </c>
      <c r="D28" s="179" t="s">
        <v>2094</v>
      </c>
      <c r="E28" s="121">
        <v>7567</v>
      </c>
      <c r="F28" s="179" t="s">
        <v>172</v>
      </c>
      <c r="G28" s="454" t="s">
        <v>2095</v>
      </c>
      <c r="H28" s="455"/>
    </row>
    <row r="29" spans="1:8" s="21" customFormat="1" ht="26.25" customHeight="1" x14ac:dyDescent="0.2">
      <c r="A29" s="235" t="s">
        <v>2096</v>
      </c>
      <c r="B29" s="236" t="s">
        <v>2097</v>
      </c>
      <c r="C29" s="236" t="s">
        <v>2098</v>
      </c>
      <c r="D29" s="237" t="s">
        <v>2099</v>
      </c>
      <c r="E29" s="238">
        <v>7550</v>
      </c>
      <c r="F29" s="237" t="s">
        <v>166</v>
      </c>
      <c r="G29" s="498" t="s">
        <v>2100</v>
      </c>
      <c r="H29" s="499"/>
    </row>
    <row r="30" spans="1:8" s="21" customFormat="1" x14ac:dyDescent="0.2">
      <c r="A30" s="192" t="s">
        <v>2101</v>
      </c>
      <c r="B30" s="193" t="s">
        <v>2102</v>
      </c>
      <c r="C30" s="193" t="s">
        <v>2103</v>
      </c>
      <c r="D30" s="194" t="s">
        <v>2104</v>
      </c>
      <c r="E30" s="195">
        <v>7561</v>
      </c>
      <c r="F30" s="194" t="s">
        <v>912</v>
      </c>
      <c r="G30" s="471" t="s">
        <v>2105</v>
      </c>
      <c r="H30" s="488"/>
    </row>
    <row r="31" spans="1:8" s="21" customFormat="1" x14ac:dyDescent="0.2">
      <c r="A31" s="192" t="s">
        <v>2106</v>
      </c>
      <c r="B31" s="193" t="s">
        <v>2107</v>
      </c>
      <c r="C31" s="193" t="s">
        <v>2108</v>
      </c>
      <c r="D31" s="194" t="s">
        <v>2109</v>
      </c>
      <c r="E31" s="195">
        <v>7542</v>
      </c>
      <c r="F31" s="194" t="s">
        <v>206</v>
      </c>
      <c r="G31" s="471" t="s">
        <v>2110</v>
      </c>
      <c r="H31" s="488"/>
    </row>
    <row r="32" spans="1:8" s="21" customFormat="1" x14ac:dyDescent="0.2">
      <c r="A32" s="235" t="s">
        <v>2111</v>
      </c>
      <c r="B32" s="236" t="s">
        <v>2112</v>
      </c>
      <c r="C32" s="236" t="s">
        <v>2113</v>
      </c>
      <c r="D32" s="237" t="s">
        <v>2114</v>
      </c>
      <c r="E32" s="238">
        <v>7534</v>
      </c>
      <c r="F32" s="237" t="s">
        <v>166</v>
      </c>
      <c r="G32" s="498" t="s">
        <v>2115</v>
      </c>
      <c r="H32" s="499"/>
    </row>
    <row r="33" spans="1:8" s="21" customFormat="1" x14ac:dyDescent="0.2">
      <c r="A33" s="192" t="s">
        <v>2116</v>
      </c>
      <c r="B33" s="193" t="s">
        <v>2117</v>
      </c>
      <c r="C33" s="193" t="s">
        <v>2118</v>
      </c>
      <c r="D33" s="194" t="s">
        <v>2120</v>
      </c>
      <c r="E33" s="195">
        <v>7537</v>
      </c>
      <c r="F33" s="194" t="s">
        <v>206</v>
      </c>
      <c r="G33" s="471" t="s">
        <v>2119</v>
      </c>
      <c r="H33" s="488"/>
    </row>
    <row r="34" spans="1:8" s="21" customFormat="1" x14ac:dyDescent="0.2">
      <c r="A34" s="192" t="s">
        <v>2125</v>
      </c>
      <c r="B34" s="193" t="s">
        <v>2126</v>
      </c>
      <c r="C34" s="193" t="s">
        <v>2127</v>
      </c>
      <c r="D34" s="194" t="s">
        <v>2128</v>
      </c>
      <c r="E34" s="195">
        <v>7509</v>
      </c>
      <c r="F34" s="194" t="s">
        <v>912</v>
      </c>
      <c r="G34" s="471" t="s">
        <v>2129</v>
      </c>
      <c r="H34" s="488"/>
    </row>
    <row r="35" spans="1:8" s="21" customFormat="1" x14ac:dyDescent="0.2">
      <c r="A35" s="192" t="s">
        <v>2121</v>
      </c>
      <c r="B35" s="193" t="s">
        <v>2107</v>
      </c>
      <c r="C35" s="193" t="s">
        <v>2123</v>
      </c>
      <c r="D35" s="194" t="s">
        <v>2122</v>
      </c>
      <c r="E35" s="195">
        <v>7511</v>
      </c>
      <c r="F35" s="194" t="s">
        <v>912</v>
      </c>
      <c r="G35" s="471" t="s">
        <v>2124</v>
      </c>
      <c r="H35" s="488"/>
    </row>
    <row r="36" spans="1:8" s="21" customFormat="1" x14ac:dyDescent="0.2">
      <c r="A36" s="192" t="s">
        <v>2130</v>
      </c>
      <c r="B36" s="193" t="s">
        <v>2131</v>
      </c>
      <c r="C36" s="193" t="s">
        <v>2132</v>
      </c>
      <c r="D36" s="194" t="s">
        <v>2133</v>
      </c>
      <c r="E36" s="195">
        <v>7511</v>
      </c>
      <c r="F36" s="194" t="s">
        <v>720</v>
      </c>
      <c r="G36" s="471" t="s">
        <v>2134</v>
      </c>
      <c r="H36" s="488"/>
    </row>
    <row r="37" spans="1:8" s="21" customFormat="1" x14ac:dyDescent="0.2">
      <c r="A37" s="192" t="s">
        <v>2135</v>
      </c>
      <c r="B37" s="193" t="s">
        <v>2136</v>
      </c>
      <c r="C37" s="193" t="s">
        <v>2137</v>
      </c>
      <c r="D37" s="194" t="s">
        <v>2138</v>
      </c>
      <c r="E37" s="195">
        <v>7469</v>
      </c>
      <c r="F37" s="194" t="s">
        <v>2138</v>
      </c>
      <c r="G37" s="471" t="s">
        <v>2139</v>
      </c>
      <c r="H37" s="488"/>
    </row>
    <row r="38" spans="1:8" s="21" customFormat="1" ht="27" customHeight="1" x14ac:dyDescent="0.2">
      <c r="A38" s="192" t="s">
        <v>2140</v>
      </c>
      <c r="B38" s="193" t="s">
        <v>2141</v>
      </c>
      <c r="C38" s="193" t="s">
        <v>2142</v>
      </c>
      <c r="D38" s="194" t="s">
        <v>2143</v>
      </c>
      <c r="E38" s="195">
        <v>7489</v>
      </c>
      <c r="F38" s="194" t="s">
        <v>2144</v>
      </c>
      <c r="G38" s="471" t="s">
        <v>2145</v>
      </c>
      <c r="H38" s="488"/>
    </row>
    <row r="39" spans="1:8" s="21" customFormat="1" x14ac:dyDescent="0.2">
      <c r="A39" s="192" t="s">
        <v>2528</v>
      </c>
      <c r="B39" s="193" t="s">
        <v>2524</v>
      </c>
      <c r="C39" s="193" t="s">
        <v>2525</v>
      </c>
      <c r="D39" s="194" t="s">
        <v>2527</v>
      </c>
      <c r="E39" s="195">
        <v>7399</v>
      </c>
      <c r="F39" s="194" t="s">
        <v>912</v>
      </c>
      <c r="G39" s="471" t="s">
        <v>2529</v>
      </c>
      <c r="H39" s="488"/>
    </row>
    <row r="40" spans="1:8" s="21" customFormat="1" x14ac:dyDescent="0.2">
      <c r="A40" s="192" t="s">
        <v>2523</v>
      </c>
      <c r="B40" s="193" t="s">
        <v>2530</v>
      </c>
      <c r="C40" s="193" t="s">
        <v>2531</v>
      </c>
      <c r="D40" s="194" t="s">
        <v>2532</v>
      </c>
      <c r="E40" s="195">
        <v>7408</v>
      </c>
      <c r="F40" s="194" t="s">
        <v>912</v>
      </c>
      <c r="G40" s="471" t="s">
        <v>2134</v>
      </c>
      <c r="H40" s="488"/>
    </row>
    <row r="41" spans="1:8" s="21" customFormat="1" x14ac:dyDescent="0.2">
      <c r="A41" s="192" t="s">
        <v>2536</v>
      </c>
      <c r="B41" s="193" t="s">
        <v>2534</v>
      </c>
      <c r="C41" s="193" t="s">
        <v>2535</v>
      </c>
      <c r="D41" s="194" t="s">
        <v>2537</v>
      </c>
      <c r="E41" s="195">
        <v>7363</v>
      </c>
      <c r="F41" s="194" t="s">
        <v>2144</v>
      </c>
      <c r="G41" s="471" t="s">
        <v>2542</v>
      </c>
      <c r="H41" s="488"/>
    </row>
    <row r="42" spans="1:8" s="21" customFormat="1" x14ac:dyDescent="0.2">
      <c r="A42" s="192" t="s">
        <v>2538</v>
      </c>
      <c r="B42" s="193" t="s">
        <v>2539</v>
      </c>
      <c r="C42" s="193" t="s">
        <v>2540</v>
      </c>
      <c r="D42" s="194" t="s">
        <v>2541</v>
      </c>
      <c r="E42" s="195">
        <v>7329</v>
      </c>
      <c r="F42" s="194" t="s">
        <v>2144</v>
      </c>
      <c r="G42" s="471" t="s">
        <v>911</v>
      </c>
      <c r="H42" s="488"/>
    </row>
    <row r="43" spans="1:8" s="21" customFormat="1" ht="13.5" thickBot="1" x14ac:dyDescent="0.25">
      <c r="A43" s="130" t="s">
        <v>2149</v>
      </c>
      <c r="B43" s="180" t="s">
        <v>2150</v>
      </c>
      <c r="C43" s="180" t="s">
        <v>2151</v>
      </c>
      <c r="D43" s="180" t="s">
        <v>2152</v>
      </c>
      <c r="E43" s="132">
        <v>7232</v>
      </c>
      <c r="F43" s="180" t="s">
        <v>166</v>
      </c>
      <c r="G43" s="450" t="s">
        <v>2543</v>
      </c>
      <c r="H43" s="451"/>
    </row>
  </sheetData>
  <mergeCells count="46">
    <mergeCell ref="A10:H10"/>
    <mergeCell ref="A11:B11"/>
    <mergeCell ref="C11:D11"/>
    <mergeCell ref="E11:F11"/>
    <mergeCell ref="D4:E4"/>
    <mergeCell ref="G4:H5"/>
    <mergeCell ref="D5:E5"/>
    <mergeCell ref="G7:H9"/>
    <mergeCell ref="B8:E9"/>
    <mergeCell ref="A1:B1"/>
    <mergeCell ref="C1:H1"/>
    <mergeCell ref="A2:B2"/>
    <mergeCell ref="C2:H2"/>
    <mergeCell ref="C3:H3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D23:F23"/>
    <mergeCell ref="G23:H23"/>
    <mergeCell ref="A24:B24"/>
    <mergeCell ref="D24:F24"/>
    <mergeCell ref="G24:H24"/>
    <mergeCell ref="G26:H26"/>
    <mergeCell ref="G27:H27"/>
    <mergeCell ref="G28:H28"/>
    <mergeCell ref="G43:H43"/>
    <mergeCell ref="G29:H29"/>
    <mergeCell ref="G30:H30"/>
    <mergeCell ref="G40:H4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1:H41"/>
    <mergeCell ref="G42:H42"/>
  </mergeCells>
  <hyperlinks>
    <hyperlink ref="A2:B2" location="Overview!A1" tooltip="Go to Trail Network Overview sheet" display="Trail Network Overview" xr:uid="{00000000-0004-0000-0700-000000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23756" divId="CO_70_23756" sourceType="sheet" destinationFile="C:\GPS\Bicycle\CO_70\CO_70_CCIS.htm" title="CO_70 CCIS Trail Description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2"/>
  <sheetViews>
    <sheetView zoomScaleNormal="100" workbookViewId="0">
      <selection sqref="A1:B1"/>
    </sheetView>
  </sheetViews>
  <sheetFormatPr defaultRowHeight="12.75" x14ac:dyDescent="0.2"/>
  <cols>
    <col min="1" max="1" width="10.42578125" bestFit="1" customWidth="1"/>
    <col min="2" max="2" width="10.140625" bestFit="1" customWidth="1"/>
    <col min="3" max="3" width="12.5703125" style="1" bestFit="1" customWidth="1"/>
    <col min="4" max="4" width="18.140625" customWidth="1"/>
    <col min="5" max="5" width="8" bestFit="1" customWidth="1"/>
    <col min="6" max="6" width="15.85546875" customWidth="1"/>
    <col min="7" max="7" width="8.140625" bestFit="1" customWidth="1"/>
    <col min="8" max="8" width="30.85546875" customWidth="1"/>
  </cols>
  <sheetData>
    <row r="1" spans="1:9" ht="24" customHeight="1" x14ac:dyDescent="0.2">
      <c r="A1" s="435" t="s">
        <v>1921</v>
      </c>
      <c r="B1" s="436"/>
      <c r="C1" s="437" t="s">
        <v>1922</v>
      </c>
      <c r="D1" s="438"/>
      <c r="E1" s="438"/>
      <c r="F1" s="438"/>
      <c r="G1" s="438"/>
      <c r="H1" s="438"/>
    </row>
    <row r="2" spans="1:9" ht="26.25" customHeight="1" x14ac:dyDescent="0.2">
      <c r="A2" s="439" t="s">
        <v>140</v>
      </c>
      <c r="B2" s="439"/>
      <c r="C2" s="437" t="s">
        <v>2147</v>
      </c>
      <c r="D2" s="440"/>
      <c r="E2" s="440"/>
      <c r="F2" s="440"/>
      <c r="G2" s="440"/>
      <c r="H2" s="440"/>
    </row>
    <row r="3" spans="1:9" x14ac:dyDescent="0.2">
      <c r="A3" s="8"/>
      <c r="B3" s="6"/>
      <c r="C3" s="441"/>
      <c r="D3" s="442"/>
      <c r="E3" s="442"/>
      <c r="F3" s="442"/>
      <c r="G3" s="442"/>
      <c r="H3" s="442"/>
    </row>
    <row r="4" spans="1:9" x14ac:dyDescent="0.2">
      <c r="A4" s="51" t="s">
        <v>73</v>
      </c>
      <c r="B4" s="266" t="s">
        <v>1754</v>
      </c>
      <c r="C4" s="30" t="s">
        <v>91</v>
      </c>
      <c r="D4" s="503" t="s">
        <v>2148</v>
      </c>
      <c r="E4" s="503"/>
      <c r="F4" s="30" t="s">
        <v>93</v>
      </c>
      <c r="G4" s="422" t="s">
        <v>1955</v>
      </c>
      <c r="H4" s="422"/>
      <c r="I4" s="21"/>
    </row>
    <row r="5" spans="1:9" x14ac:dyDescent="0.2">
      <c r="A5" s="29"/>
      <c r="B5" s="28"/>
      <c r="C5" s="20"/>
      <c r="D5" s="439" t="s">
        <v>1760</v>
      </c>
      <c r="E5" s="439"/>
      <c r="G5" s="422"/>
      <c r="H5" s="422"/>
      <c r="I5" s="21"/>
    </row>
    <row r="6" spans="1:9" x14ac:dyDescent="0.2">
      <c r="A6" s="20" t="s">
        <v>87</v>
      </c>
      <c r="B6" s="35">
        <f>COUNT(E27:E32)</f>
        <v>6</v>
      </c>
      <c r="C6" s="118"/>
      <c r="D6" s="2"/>
      <c r="F6" s="44" t="s">
        <v>66</v>
      </c>
      <c r="G6" s="19"/>
      <c r="H6" s="19"/>
    </row>
    <row r="7" spans="1:9" x14ac:dyDescent="0.2">
      <c r="A7" s="29"/>
      <c r="B7" s="82"/>
      <c r="C7" s="56"/>
      <c r="D7" s="56"/>
      <c r="E7" s="81"/>
      <c r="F7" s="83">
        <v>41872</v>
      </c>
      <c r="G7" s="431"/>
      <c r="H7" s="431"/>
    </row>
    <row r="8" spans="1:9" x14ac:dyDescent="0.2">
      <c r="A8" s="44" t="s">
        <v>61</v>
      </c>
      <c r="B8" s="433"/>
      <c r="C8" s="433"/>
      <c r="D8" s="433"/>
      <c r="E8" s="433"/>
      <c r="F8" s="54" t="s">
        <v>108</v>
      </c>
      <c r="G8" s="431"/>
      <c r="H8" s="431"/>
    </row>
    <row r="9" spans="1:9" ht="13.5" thickBot="1" x14ac:dyDescent="0.25">
      <c r="A9" s="29"/>
      <c r="B9" s="434"/>
      <c r="C9" s="434"/>
      <c r="D9" s="434"/>
      <c r="E9" s="434"/>
      <c r="F9" s="55"/>
      <c r="G9" s="432"/>
      <c r="H9" s="432"/>
    </row>
    <row r="10" spans="1:9" x14ac:dyDescent="0.2">
      <c r="A10" s="423" t="s">
        <v>150</v>
      </c>
      <c r="B10" s="424"/>
      <c r="C10" s="424"/>
      <c r="D10" s="424"/>
      <c r="E10" s="424"/>
      <c r="F10" s="424"/>
      <c r="G10" s="424"/>
      <c r="H10" s="425"/>
    </row>
    <row r="11" spans="1:9" ht="13.5" thickBot="1" x14ac:dyDescent="0.25">
      <c r="A11" s="426" t="s">
        <v>75</v>
      </c>
      <c r="B11" s="427"/>
      <c r="C11" s="428" t="s">
        <v>76</v>
      </c>
      <c r="D11" s="429"/>
      <c r="E11" s="429" t="s">
        <v>77</v>
      </c>
      <c r="F11" s="429"/>
      <c r="G11" s="43"/>
      <c r="H11" s="49" t="s">
        <v>148</v>
      </c>
    </row>
    <row r="12" spans="1:9" ht="13.5" thickBot="1" x14ac:dyDescent="0.25">
      <c r="A12" s="443"/>
      <c r="B12" s="443"/>
      <c r="C12" s="443">
        <v>2.2000000000000002</v>
      </c>
      <c r="D12" s="444"/>
      <c r="E12" s="443">
        <v>1.8</v>
      </c>
      <c r="F12" s="443"/>
      <c r="G12" s="86"/>
      <c r="H12" s="87"/>
    </row>
    <row r="13" spans="1:9" x14ac:dyDescent="0.2">
      <c r="A13" s="445" t="s">
        <v>151</v>
      </c>
      <c r="B13" s="446"/>
      <c r="C13" s="446"/>
      <c r="D13" s="446"/>
      <c r="E13" s="446"/>
      <c r="F13" s="446"/>
      <c r="G13" s="446"/>
      <c r="H13" s="447"/>
    </row>
    <row r="14" spans="1:9" ht="13.5" thickBot="1" x14ac:dyDescent="0.25">
      <c r="A14" s="10" t="s">
        <v>78</v>
      </c>
      <c r="B14" s="11" t="s">
        <v>79</v>
      </c>
      <c r="C14" s="12" t="s">
        <v>80</v>
      </c>
      <c r="D14" s="11" t="s">
        <v>81</v>
      </c>
      <c r="E14" s="11" t="s">
        <v>82</v>
      </c>
      <c r="F14" s="11" t="s">
        <v>152</v>
      </c>
      <c r="G14" s="11" t="s">
        <v>161</v>
      </c>
      <c r="H14" s="50" t="s">
        <v>83</v>
      </c>
    </row>
    <row r="15" spans="1:9" s="7" customFormat="1" x14ac:dyDescent="0.2">
      <c r="A15" s="16">
        <f>E27</f>
        <v>9175</v>
      </c>
      <c r="B15" s="16">
        <f>E31</f>
        <v>8579</v>
      </c>
      <c r="C15" s="17">
        <v>8579</v>
      </c>
      <c r="D15" s="17">
        <v>9175</v>
      </c>
      <c r="E15" s="17">
        <f>B15 - A15</f>
        <v>-596</v>
      </c>
      <c r="F15" s="17">
        <v>25</v>
      </c>
      <c r="G15" s="17"/>
      <c r="H15" s="3">
        <v>7</v>
      </c>
    </row>
    <row r="16" spans="1:9" s="7" customFormat="1" x14ac:dyDescent="0.2">
      <c r="A16" s="15"/>
      <c r="B16" s="15"/>
      <c r="C16" s="13"/>
      <c r="D16" s="14"/>
      <c r="E16" s="14"/>
      <c r="F16" s="14"/>
      <c r="G16" s="14"/>
      <c r="H16" s="14"/>
    </row>
    <row r="17" spans="1:8" s="7" customFormat="1" ht="12.75" customHeight="1" x14ac:dyDescent="0.2">
      <c r="A17" s="26" t="s">
        <v>157</v>
      </c>
      <c r="B17" s="489" t="s">
        <v>142</v>
      </c>
      <c r="C17" s="489"/>
      <c r="D17" s="46" t="s">
        <v>160</v>
      </c>
      <c r="E17" s="490" t="s">
        <v>1956</v>
      </c>
      <c r="F17" s="490"/>
      <c r="G17" s="490"/>
      <c r="H17" s="490"/>
    </row>
    <row r="18" spans="1:8" s="7" customFormat="1" x14ac:dyDescent="0.2">
      <c r="A18" s="15"/>
      <c r="B18" s="15"/>
      <c r="C18" s="13"/>
      <c r="D18" s="46" t="s">
        <v>88</v>
      </c>
      <c r="E18" s="117" t="s">
        <v>1926</v>
      </c>
      <c r="F18" s="14"/>
      <c r="G18" s="46" t="s">
        <v>6</v>
      </c>
      <c r="H18" s="181">
        <v>233</v>
      </c>
    </row>
    <row r="19" spans="1:8" s="7" customFormat="1" ht="12.75" customHeight="1" x14ac:dyDescent="0.2">
      <c r="A19" s="26" t="s">
        <v>158</v>
      </c>
      <c r="B19" s="489" t="s">
        <v>1280</v>
      </c>
      <c r="C19" s="489"/>
      <c r="D19" s="489"/>
      <c r="E19" s="489"/>
      <c r="F19" s="489"/>
      <c r="G19" s="489"/>
      <c r="H19" s="489"/>
    </row>
    <row r="20" spans="1:8" s="7" customFormat="1" x14ac:dyDescent="0.2">
      <c r="A20" s="15"/>
      <c r="B20" s="15"/>
      <c r="C20" s="13"/>
      <c r="D20" s="14"/>
      <c r="E20" s="14"/>
      <c r="F20" s="14"/>
      <c r="G20" s="14"/>
      <c r="H20" s="14"/>
    </row>
    <row r="21" spans="1:8" s="7" customFormat="1" ht="25.5" customHeight="1" x14ac:dyDescent="0.2">
      <c r="A21" s="26" t="s">
        <v>159</v>
      </c>
      <c r="B21" s="448" t="s">
        <v>1925</v>
      </c>
      <c r="C21" s="448"/>
      <c r="D21" s="448"/>
      <c r="E21" s="448"/>
      <c r="F21" s="448"/>
      <c r="G21" s="448"/>
      <c r="H21" s="448"/>
    </row>
    <row r="22" spans="1:8" ht="13.5" thickBot="1" x14ac:dyDescent="0.25"/>
    <row r="23" spans="1:8" ht="13.5" thickBot="1" x14ac:dyDescent="0.25">
      <c r="A23" s="453" t="s">
        <v>153</v>
      </c>
      <c r="B23" s="453"/>
      <c r="C23" s="45" t="s">
        <v>154</v>
      </c>
      <c r="D23" s="453" t="s">
        <v>155</v>
      </c>
      <c r="E23" s="453"/>
      <c r="F23" s="453"/>
      <c r="G23" s="453" t="s">
        <v>156</v>
      </c>
      <c r="H23" s="453"/>
    </row>
    <row r="24" spans="1:8" x14ac:dyDescent="0.2">
      <c r="A24" s="508" t="s">
        <v>2082</v>
      </c>
      <c r="B24" s="508"/>
      <c r="C24" s="265" t="s">
        <v>2083</v>
      </c>
      <c r="D24" s="457" t="s">
        <v>2335</v>
      </c>
      <c r="E24" s="458"/>
      <c r="F24" s="458"/>
      <c r="G24" s="457" t="s">
        <v>2336</v>
      </c>
      <c r="H24" s="458"/>
    </row>
    <row r="25" spans="1:8" ht="13.5" thickBot="1" x14ac:dyDescent="0.25"/>
    <row r="26" spans="1:8" s="3" customFormat="1" ht="13.5" thickBot="1" x14ac:dyDescent="0.25">
      <c r="A26" s="4" t="s">
        <v>72</v>
      </c>
      <c r="B26" s="4" t="s">
        <v>69</v>
      </c>
      <c r="C26" s="5" t="s">
        <v>68</v>
      </c>
      <c r="D26" s="4" t="s">
        <v>94</v>
      </c>
      <c r="E26" s="4" t="s">
        <v>71</v>
      </c>
      <c r="F26" s="4" t="s">
        <v>67</v>
      </c>
      <c r="G26" s="459" t="s">
        <v>84</v>
      </c>
      <c r="H26" s="460"/>
    </row>
    <row r="27" spans="1:8" s="21" customFormat="1" x14ac:dyDescent="0.2">
      <c r="A27" s="123" t="s">
        <v>1927</v>
      </c>
      <c r="B27" s="196" t="s">
        <v>1928</v>
      </c>
      <c r="C27" s="196" t="s">
        <v>1929</v>
      </c>
      <c r="D27" s="197" t="s">
        <v>1930</v>
      </c>
      <c r="E27" s="126">
        <v>9175</v>
      </c>
      <c r="F27" s="197" t="s">
        <v>172</v>
      </c>
      <c r="G27" s="474" t="s">
        <v>1931</v>
      </c>
      <c r="H27" s="475"/>
    </row>
    <row r="28" spans="1:8" s="21" customFormat="1" x14ac:dyDescent="0.2">
      <c r="A28" s="127" t="s">
        <v>1932</v>
      </c>
      <c r="B28" s="178" t="s">
        <v>1933</v>
      </c>
      <c r="C28" s="178" t="s">
        <v>1938</v>
      </c>
      <c r="D28" s="179" t="s">
        <v>1934</v>
      </c>
      <c r="E28" s="121">
        <v>8985</v>
      </c>
      <c r="F28" s="179" t="s">
        <v>206</v>
      </c>
      <c r="G28" s="454" t="s">
        <v>1914</v>
      </c>
      <c r="H28" s="455"/>
    </row>
    <row r="29" spans="1:8" s="21" customFormat="1" x14ac:dyDescent="0.2">
      <c r="A29" s="192" t="s">
        <v>1935</v>
      </c>
      <c r="B29" s="193" t="s">
        <v>1936</v>
      </c>
      <c r="C29" s="193" t="s">
        <v>1937</v>
      </c>
      <c r="D29" s="194" t="s">
        <v>1939</v>
      </c>
      <c r="E29" s="195">
        <v>8791</v>
      </c>
      <c r="F29" s="194" t="s">
        <v>166</v>
      </c>
      <c r="G29" s="471"/>
      <c r="H29" s="488"/>
    </row>
    <row r="30" spans="1:8" s="21" customFormat="1" x14ac:dyDescent="0.2">
      <c r="A30" s="192" t="s">
        <v>1940</v>
      </c>
      <c r="B30" s="193" t="s">
        <v>1941</v>
      </c>
      <c r="C30" s="193" t="s">
        <v>1942</v>
      </c>
      <c r="D30" s="194" t="s">
        <v>1943</v>
      </c>
      <c r="E30" s="195">
        <v>8777</v>
      </c>
      <c r="F30" s="194" t="s">
        <v>178</v>
      </c>
      <c r="G30" s="471" t="s">
        <v>1944</v>
      </c>
      <c r="H30" s="488"/>
    </row>
    <row r="31" spans="1:8" s="21" customFormat="1" x14ac:dyDescent="0.2">
      <c r="A31" s="192" t="s">
        <v>1945</v>
      </c>
      <c r="B31" s="193" t="s">
        <v>1946</v>
      </c>
      <c r="C31" s="193" t="s">
        <v>1947</v>
      </c>
      <c r="D31" s="194" t="s">
        <v>1948</v>
      </c>
      <c r="E31" s="195">
        <v>8579</v>
      </c>
      <c r="F31" s="194" t="s">
        <v>912</v>
      </c>
      <c r="G31" s="471" t="s">
        <v>1949</v>
      </c>
      <c r="H31" s="488"/>
    </row>
    <row r="32" spans="1:8" s="21" customFormat="1" ht="25.5" customHeight="1" thickBot="1" x14ac:dyDescent="0.25">
      <c r="A32" s="130" t="s">
        <v>1950</v>
      </c>
      <c r="B32" s="180" t="s">
        <v>1954</v>
      </c>
      <c r="C32" s="180" t="s">
        <v>1951</v>
      </c>
      <c r="D32" s="180" t="s">
        <v>1952</v>
      </c>
      <c r="E32" s="132">
        <v>8522</v>
      </c>
      <c r="F32" s="180" t="s">
        <v>206</v>
      </c>
      <c r="G32" s="450" t="s">
        <v>1953</v>
      </c>
      <c r="H32" s="451"/>
    </row>
  </sheetData>
  <mergeCells count="35">
    <mergeCell ref="G32:H32"/>
    <mergeCell ref="G26:H26"/>
    <mergeCell ref="G27:H27"/>
    <mergeCell ref="G28:H28"/>
    <mergeCell ref="G29:H29"/>
    <mergeCell ref="G30:H30"/>
    <mergeCell ref="G31:H31"/>
    <mergeCell ref="A24:B24"/>
    <mergeCell ref="D24:F24"/>
    <mergeCell ref="G24:H24"/>
    <mergeCell ref="A12:B12"/>
    <mergeCell ref="C12:D12"/>
    <mergeCell ref="E12:F12"/>
    <mergeCell ref="A13:H13"/>
    <mergeCell ref="B17:C17"/>
    <mergeCell ref="E17:H17"/>
    <mergeCell ref="B19:H19"/>
    <mergeCell ref="B21:H21"/>
    <mergeCell ref="A23:B23"/>
    <mergeCell ref="D23:F23"/>
    <mergeCell ref="G23:H23"/>
    <mergeCell ref="G7:H9"/>
    <mergeCell ref="B8:E9"/>
    <mergeCell ref="A10:H10"/>
    <mergeCell ref="A11:B11"/>
    <mergeCell ref="C11:D11"/>
    <mergeCell ref="E11:F11"/>
    <mergeCell ref="D4:E4"/>
    <mergeCell ref="G4:H5"/>
    <mergeCell ref="D5:E5"/>
    <mergeCell ref="A1:B1"/>
    <mergeCell ref="C1:H1"/>
    <mergeCell ref="A2:B2"/>
    <mergeCell ref="C2:H2"/>
    <mergeCell ref="C3:H3"/>
  </mergeCells>
  <hyperlinks>
    <hyperlink ref="A2:B2" location="Overview!A1" tooltip="Go to Trail Network Overview sheet" display="Trail Network Overview" xr:uid="{00000000-0004-0000-0800-000000000000}"/>
    <hyperlink ref="D5:E5" location="LoveBakerV!A1" display="Loveland to Bakerville Trail" xr:uid="{00000000-0004-0000-0800-000001000000}"/>
  </hyperlinks>
  <pageMargins left="1" right="0.75" top="0.75" bottom="0.75" header="0.5" footer="0.5"/>
  <pageSetup scale="75" orientation="portrait" r:id="rId1"/>
  <headerFooter alignWithMargins="0">
    <oddHeader>&amp;L&amp;"Arial,Bold"&amp;Uhttp://geobiking.org&amp;C&amp;F</oddHeader>
    <oddFooter>&amp;LAuthor: &amp;"Arial,Bold"Robert Prehn&amp;CData free for personal use and remains property of author.&amp;R&amp;D</oddFooter>
  </headerFooter>
  <webPublishItems count="1">
    <webPublishItem id="6217" divId="CO_70_6217" sourceType="sheet" destinationFile="C:\GPS\Bicycle\CO_70\CO_70_CCSP.htm" title="CO_70 CCSP Trail Description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Overview</vt:lpstr>
      <vt:lpstr>ABCemetary</vt:lpstr>
      <vt:lpstr>AspenSPaths</vt:lpstr>
      <vt:lpstr>AvonHR</vt:lpstr>
      <vt:lpstr>BlueR9</vt:lpstr>
      <vt:lpstr>BrushCrA</vt:lpstr>
      <vt:lpstr>CCCanyon</vt:lpstr>
      <vt:lpstr>CCIdahoS</vt:lpstr>
      <vt:lpstr>CCSilverP</vt:lpstr>
      <vt:lpstr>ConLakesA</vt:lpstr>
      <vt:lpstr>CrystalV</vt:lpstr>
      <vt:lpstr>DillonResLoop</vt:lpstr>
      <vt:lpstr>EagleLoopT</vt:lpstr>
      <vt:lpstr>EagleValley</vt:lpstr>
      <vt:lpstr>Fraser2Granby</vt:lpstr>
      <vt:lpstr>FraserRT</vt:lpstr>
      <vt:lpstr>FriscoLoop</vt:lpstr>
      <vt:lpstr>FriscoRidge</vt:lpstr>
      <vt:lpstr>GlenWoodC</vt:lpstr>
      <vt:lpstr>GoreValley</vt:lpstr>
      <vt:lpstr>GunRivOldSpan</vt:lpstr>
      <vt:lpstr>GYPsum</vt:lpstr>
      <vt:lpstr>KeyStoneM</vt:lpstr>
      <vt:lpstr>LoveBakerV</vt:lpstr>
      <vt:lpstr>MidAtCons</vt:lpstr>
      <vt:lpstr>MineralBelt</vt:lpstr>
      <vt:lpstr>MonumentRdL</vt:lpstr>
      <vt:lpstr>OwlCr</vt:lpstr>
      <vt:lpstr>RedlandsMesa</vt:lpstr>
      <vt:lpstr>RedRiverP</vt:lpstr>
      <vt:lpstr>RioGrande</vt:lpstr>
      <vt:lpstr>RiverBendP</vt:lpstr>
      <vt:lpstr>RiverFrontE</vt:lpstr>
      <vt:lpstr>RiverFrontW</vt:lpstr>
      <vt:lpstr>SilverThorne</vt:lpstr>
      <vt:lpstr>TenMileCop</vt:lpstr>
      <vt:lpstr>VailNRec</vt:lpstr>
      <vt:lpstr>VailPass</vt:lpstr>
      <vt:lpstr>Bus</vt:lpstr>
      <vt:lpstr>Coverage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GeoBiking CO_70 Trail Descriptions</dc:title>
  <dc:creator>Robert Prehn</dc:creator>
  <cp:keywords>GPS Biking GIS</cp:keywords>
  <cp:lastModifiedBy>R.L. Prehn</cp:lastModifiedBy>
  <cp:lastPrinted>2020-06-24T22:11:38Z</cp:lastPrinted>
  <dcterms:created xsi:type="dcterms:W3CDTF">2005-05-24T17:26:35Z</dcterms:created>
  <dcterms:modified xsi:type="dcterms:W3CDTF">2020-08-27T01:25:16Z</dcterms:modified>
</cp:coreProperties>
</file>